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J Richardson\Desktop\NC Growing Together\"/>
    </mc:Choice>
  </mc:AlternateContent>
  <bookViews>
    <workbookView xWindow="0" yWindow="0" windowWidth="23040" windowHeight="9408" tabRatio="500"/>
  </bookViews>
  <sheets>
    <sheet name="Instructions" sheetId="1" r:id="rId1"/>
    <sheet name="AC Restaurants Cost Model" sheetId="2" r:id="rId2"/>
    <sheet name="Blank Cost Model" sheetId="3" r:id="rId3"/>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F3" i="3" l="1"/>
  <c r="F2" i="2"/>
  <c r="F3" i="2"/>
  <c r="B6" i="2"/>
  <c r="D6" i="2"/>
  <c r="B7" i="2"/>
  <c r="D7" i="2"/>
  <c r="D8" i="2"/>
  <c r="C18" i="2"/>
  <c r="E18" i="2"/>
  <c r="C19" i="2"/>
  <c r="E19" i="2"/>
  <c r="C20" i="2"/>
  <c r="E20" i="2"/>
  <c r="E21" i="2"/>
  <c r="D11" i="2"/>
  <c r="D12" i="2"/>
  <c r="D13" i="2"/>
  <c r="D14" i="2"/>
  <c r="D15" i="2"/>
  <c r="F23" i="2"/>
  <c r="F24" i="2"/>
  <c r="D2" i="2"/>
  <c r="E2" i="2"/>
</calcChain>
</file>

<file path=xl/comments1.xml><?xml version="1.0" encoding="utf-8"?>
<comments xmlns="http://schemas.openxmlformats.org/spreadsheetml/2006/main">
  <authors>
    <author/>
  </authors>
  <commentList>
    <comment ref="A8" authorId="0" shapeId="0">
      <text>
        <r>
          <rPr>
            <sz val="10"/>
            <color rgb="FF000000"/>
            <rFont val="Arial"/>
          </rPr>
          <t>Add to inventory carrying cost
	-Randi Meyer</t>
        </r>
      </text>
    </comment>
  </commentList>
</comments>
</file>

<file path=xl/sharedStrings.xml><?xml version="1.0" encoding="utf-8"?>
<sst xmlns="http://schemas.openxmlformats.org/spreadsheetml/2006/main" count="131" uniqueCount="81">
  <si>
    <t>Item</t>
  </si>
  <si>
    <t>How to Create a Cost Model</t>
  </si>
  <si>
    <t>Quantity (Cases)</t>
  </si>
  <si>
    <t>Price per Unit</t>
  </si>
  <si>
    <t>Discount per Unit</t>
  </si>
  <si>
    <t>Total Discount</t>
  </si>
  <si>
    <t>Total Cost</t>
  </si>
  <si>
    <t>Total</t>
  </si>
  <si>
    <t>A cost model can be used to estimate the total cost of a product or a project. The results of a model can help make business decisions by weighing the costs versus the benefits. Cost models include all inputs to find the total cost of a decision.</t>
  </si>
  <si>
    <t>Tomatoes</t>
  </si>
  <si>
    <t>To understand how to set up a cost model, an example is provided. This tab includes instructions on how to set up a cost model that fits your business needs.</t>
  </si>
  <si>
    <t>Inventory</t>
  </si>
  <si>
    <t>Quantity</t>
  </si>
  <si>
    <t>In our example we are searching for the total cost of purchasing tomatoes from a supplier, processing them, and storing them until needed.</t>
  </si>
  <si>
    <t>Input</t>
  </si>
  <si>
    <t>Step 1</t>
  </si>
  <si>
    <t>Define the item that will be purchased. Include the quantity that will be purchased, the price per unit, and if there is a volume discount available.</t>
  </si>
  <si>
    <t>Reference cells A1:F3 in the example spreadsheet.</t>
  </si>
  <si>
    <t>The cost model will be set up in a way cells will automatically adjust as the quantity changes. Quantity is the independent variable. Once the cells are formatted, the only cell that will need to be changed is quantity of the item.</t>
  </si>
  <si>
    <t>Production</t>
  </si>
  <si>
    <t>Time per Unit (Minutes)</t>
  </si>
  <si>
    <t>Total Time (Hours)</t>
  </si>
  <si>
    <t>Labor Rate per Hour</t>
  </si>
  <si>
    <t>Price depends on the quantity purchased, therefore, the IF function should be used.</t>
  </si>
  <si>
    <t>Cell C2 states =IF(B2&gt;75,12,15). This means if more than 75 cases are ordered, the price will be $12 per unit and if less than 75 are ordered, then the price will be $15.</t>
  </si>
  <si>
    <t xml:space="preserve">B2 references in cell where the quantity in entered. The first number in the IF function is the value obtained if the statement is true and the second number is the value obtained if the statement is false. </t>
  </si>
  <si>
    <t>Final Total Cost</t>
  </si>
  <si>
    <t>Discounted Cost per Unit</t>
  </si>
  <si>
    <t>Discounts may be offered from suppliers if certain quantities are purchased. An IF function will be used to display discounts.</t>
  </si>
  <si>
    <t>Cell D2 represents the discounted dollar amount per unit. =IF(B3&lt;75,1,2) translates if the quantity purchased does not exceed 75 then the discount obtained will only be $1. If quantity exceeds 75 then the discount obtained will be $2.</t>
  </si>
  <si>
    <t xml:space="preserve">Remember when using the IF function the value obtained if true comes first and the value obtained if false comes second.  </t>
  </si>
  <si>
    <t>It is useful to see the total amount of savings that would occur from a discount.</t>
  </si>
  <si>
    <t>Multiply the discount per unit by the quantity of cases ordered.</t>
  </si>
  <si>
    <t>Cost of purchasing the item.</t>
  </si>
  <si>
    <t>Step 2</t>
  </si>
  <si>
    <t>Include all inputs</t>
  </si>
  <si>
    <t>Reference cells A5:D8 in the example spreadsheet</t>
  </si>
  <si>
    <t>Wood Chips</t>
  </si>
  <si>
    <t>Smoking and storing tomatoes required wood chips and ziploc bags.</t>
  </si>
  <si>
    <t>Multiply the number needed by the quantity purchased in B2. As shown in cell B6, 7 Ziploc bags are needed per case of tomatoes.</t>
  </si>
  <si>
    <t>Ziploc Bags</t>
  </si>
  <si>
    <t>Enter the determined price per unit of the inputs.</t>
  </si>
  <si>
    <t>The cost of each Ziploc bag is $.10.</t>
  </si>
  <si>
    <t>Multiply the price per unit by the quantity.</t>
  </si>
  <si>
    <t>Step 3</t>
  </si>
  <si>
    <t>Inventory Costs</t>
  </si>
  <si>
    <t>The costs of holding goods in storage.</t>
  </si>
  <si>
    <t>Reference cells A10:D15</t>
  </si>
  <si>
    <t>Components of inventory in the example include electricity costs, depreciation of the freezer, and purchasing storage racks and bins to hold the tomatoes.</t>
  </si>
  <si>
    <t>Enter the quantity necessary.</t>
  </si>
  <si>
    <t>Total annual cost divided by the quantity.</t>
  </si>
  <si>
    <t>Depreciation expense is $3,000 per year. Divide that number by the quantity in B2.</t>
  </si>
  <si>
    <t>Electricity</t>
  </si>
  <si>
    <t>Step 4</t>
  </si>
  <si>
    <t>Labor costs are usually included when calculating total cost of ownership.</t>
  </si>
  <si>
    <t>Reference cells A17:E21 in the example spreadsheet</t>
  </si>
  <si>
    <t>Depreciation</t>
  </si>
  <si>
    <t>Include all individual processes required for the process. To simplify the model, it is possible to have only one row representing total time. In the example each process is separate.</t>
  </si>
  <si>
    <t>Preparation, peeling and dicing, and packaging are all steps employees must take to freeze tomatoes.</t>
  </si>
  <si>
    <t>Time per Unit</t>
  </si>
  <si>
    <t xml:space="preserve">Enter the time each step takes. Any measure of time can be used. </t>
  </si>
  <si>
    <t>Minutes is the preferred choice in the example due to the short length of the individual steps.</t>
  </si>
  <si>
    <t>Storage Racks</t>
  </si>
  <si>
    <t>Total Time</t>
  </si>
  <si>
    <t>This column should factor in quantity. The measure of time should be hours.</t>
  </si>
  <si>
    <t>Multiply time per unit by the quantity in cell B2. If time per unit is in minutes, then divide the result by 60 to turn total time into hours.</t>
  </si>
  <si>
    <t>Storage Bins</t>
  </si>
  <si>
    <t xml:space="preserve">An average rate paid to employees can be used. </t>
  </si>
  <si>
    <t>The wages do not have to be the same for each step. In the example, the same employee is in charge of the process.</t>
  </si>
  <si>
    <t>Find total cost of labor.</t>
  </si>
  <si>
    <t>Multiply total time (in hours) by labor rate per hour. Sum all process costs to find total cost of labor.</t>
  </si>
  <si>
    <t>Step 5</t>
  </si>
  <si>
    <t>Calculate total cost of the process</t>
  </si>
  <si>
    <t>Sum each of the total costs for each section.</t>
  </si>
  <si>
    <t>Completed by entering =F3+D10+D15+E16.</t>
  </si>
  <si>
    <t>Now that the cost model is formatted, it is possible to see the effect purchasing different quantities will have on total cost by only editing the B2 cell.</t>
  </si>
  <si>
    <t>Another common component to consider in a cost model is transportation. In our example, transportation was provided by the supplier.</t>
  </si>
  <si>
    <t>Preparation</t>
  </si>
  <si>
    <t>Peel and Dice</t>
  </si>
  <si>
    <t>Packaging</t>
  </si>
  <si>
    <t>Total Cost per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</si>
</sst>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0"/>
      <color rgb="FF000000"/>
      <name val="Arial"/>
    </font>
    <font>
      <b/>
      <sz val="10"/>
      <name val="Arial"/>
    </font>
    <font>
      <sz val="10"/>
      <name val="Arial"/>
    </font>
  </fonts>
  <fills count="6">
    <fill>
      <patternFill patternType="none"/>
    </fill>
    <fill>
      <patternFill patternType="gray125"/>
    </fill>
    <fill>
      <patternFill patternType="solid">
        <fgColor rgb="FFD9D9D9"/>
        <bgColor rgb="FFD9D9D9"/>
      </patternFill>
    </fill>
    <fill>
      <patternFill patternType="solid">
        <fgColor rgb="FFD9EAD3"/>
        <bgColor rgb="FFD9EAD3"/>
      </patternFill>
    </fill>
    <fill>
      <patternFill patternType="solid">
        <fgColor rgb="FF93C47D"/>
        <bgColor rgb="FF93C47D"/>
      </patternFill>
    </fill>
    <fill>
      <patternFill patternType="solid">
        <fgColor rgb="FFFFFFFF"/>
        <bgColor rgb="FFFFFFFF"/>
      </patternFill>
    </fill>
  </fills>
  <borders count="1">
    <border>
      <left/>
      <right/>
      <top/>
      <bottom/>
      <diagonal/>
    </border>
  </borders>
  <cellStyleXfs count="1">
    <xf numFmtId="0" fontId="0" fillId="0" borderId="0"/>
  </cellStyleXfs>
  <cellXfs count="30">
    <xf numFmtId="0" fontId="0" fillId="0" borderId="0" xfId="0" applyFont="1" applyAlignment="1"/>
    <xf numFmtId="0" fontId="1" fillId="2" borderId="0" xfId="0" applyFont="1" applyFill="1" applyAlignment="1">
      <alignment horizontal="center"/>
    </xf>
    <xf numFmtId="0" fontId="1" fillId="0" borderId="0" xfId="0" applyFont="1" applyAlignment="1">
      <alignment horizontal="center"/>
    </xf>
    <xf numFmtId="0" fontId="2" fillId="0" borderId="0" xfId="0" applyFont="1" applyAlignment="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xf numFmtId="0" fontId="1" fillId="0" borderId="0" xfId="0" applyFont="1" applyAlignment="1">
      <alignment horizontal="center" vertical="center" wrapText="1"/>
    </xf>
    <xf numFmtId="0" fontId="1" fillId="3" borderId="0" xfId="0" applyFont="1" applyFill="1" applyAlignment="1">
      <alignment horizontal="center"/>
    </xf>
    <xf numFmtId="0" fontId="2" fillId="0" borderId="0" xfId="0" applyFont="1" applyAlignment="1">
      <alignment horizontal="left" vertical="center" wrapText="1"/>
    </xf>
    <xf numFmtId="0" fontId="1" fillId="3" borderId="0" xfId="0" applyFont="1" applyFill="1" applyAlignment="1">
      <alignment horizontal="center"/>
    </xf>
    <xf numFmtId="0" fontId="2" fillId="0" borderId="0" xfId="0" applyFont="1" applyAlignment="1">
      <alignment horizontal="left" vertical="center" wrapText="1"/>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xf numFmtId="0" fontId="1" fillId="0" borderId="0" xfId="0" applyFont="1"/>
    <xf numFmtId="0" fontId="1" fillId="4" borderId="0" xfId="0" applyFont="1" applyFill="1" applyAlignment="1">
      <alignment horizontal="center"/>
    </xf>
    <xf numFmtId="0" fontId="1" fillId="4" borderId="0" xfId="0" applyFont="1" applyFill="1" applyAlignment="1">
      <alignment horizontal="center"/>
    </xf>
    <xf numFmtId="164" fontId="1" fillId="3" borderId="0" xfId="0" applyNumberFormat="1" applyFont="1" applyFill="1" applyAlignment="1">
      <alignment horizontal="center"/>
    </xf>
    <xf numFmtId="164" fontId="2" fillId="0" borderId="0" xfId="0" applyNumberFormat="1" applyFont="1" applyAlignment="1">
      <alignment horizontal="center"/>
    </xf>
    <xf numFmtId="164" fontId="1" fillId="3" borderId="0" xfId="0" applyNumberFormat="1" applyFont="1" applyFill="1" applyAlignment="1">
      <alignment horizontal="center"/>
    </xf>
    <xf numFmtId="1" fontId="2" fillId="0" borderId="0" xfId="0" applyNumberFormat="1" applyFont="1" applyAlignment="1">
      <alignment horizontal="center"/>
    </xf>
    <xf numFmtId="164" fontId="2" fillId="0" borderId="0" xfId="0" applyNumberFormat="1" applyFont="1" applyAlignment="1">
      <alignment horizontal="center"/>
    </xf>
    <xf numFmtId="164" fontId="1" fillId="4" borderId="0" xfId="0" applyNumberFormat="1" applyFont="1" applyFill="1" applyAlignment="1">
      <alignment horizontal="center"/>
    </xf>
    <xf numFmtId="164" fontId="1" fillId="0" borderId="0" xfId="0" applyNumberFormat="1" applyFont="1" applyAlignment="1">
      <alignment horizontal="center"/>
    </xf>
    <xf numFmtId="0" fontId="2" fillId="5" borderId="0" xfId="0" applyFont="1" applyFill="1"/>
    <xf numFmtId="0" fontId="2" fillId="0" borderId="0" xfId="0" applyFont="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tabSelected="1" workbookViewId="0"/>
  </sheetViews>
  <sheetFormatPr defaultColWidth="14.44140625" defaultRowHeight="15.75" customHeight="1" x14ac:dyDescent="0.25"/>
  <cols>
    <col min="1" max="1" width="26.77734375" customWidth="1"/>
    <col min="2" max="2" width="36" customWidth="1"/>
    <col min="3" max="3" width="29.44140625" customWidth="1"/>
    <col min="4" max="4" width="34.77734375" customWidth="1"/>
    <col min="5" max="5" width="40.77734375" customWidth="1"/>
  </cols>
  <sheetData>
    <row r="1" spans="1:25" ht="24.75" customHeight="1" x14ac:dyDescent="0.25">
      <c r="A1" s="9" t="s">
        <v>1</v>
      </c>
      <c r="B1" s="11"/>
      <c r="C1" s="11"/>
      <c r="D1" s="11"/>
      <c r="E1" s="11"/>
      <c r="F1" s="11"/>
      <c r="G1" s="11"/>
      <c r="H1" s="11"/>
      <c r="I1" s="11"/>
      <c r="J1" s="11"/>
      <c r="K1" s="11"/>
      <c r="L1" s="11"/>
      <c r="M1" s="11"/>
      <c r="N1" s="11"/>
      <c r="O1" s="11"/>
      <c r="P1" s="11"/>
      <c r="Q1" s="11"/>
      <c r="R1" s="11"/>
      <c r="S1" s="11"/>
      <c r="T1" s="11"/>
      <c r="U1" s="11"/>
      <c r="V1" s="11"/>
      <c r="W1" s="11"/>
      <c r="X1" s="11"/>
      <c r="Y1" s="11"/>
    </row>
    <row r="2" spans="1:25" ht="96" customHeight="1" x14ac:dyDescent="0.25">
      <c r="A2" s="28" t="s">
        <v>8</v>
      </c>
      <c r="B2" s="29"/>
      <c r="C2" s="11"/>
      <c r="D2" s="11"/>
      <c r="E2" s="11"/>
      <c r="F2" s="11"/>
      <c r="G2" s="11"/>
      <c r="H2" s="11"/>
      <c r="I2" s="11"/>
      <c r="J2" s="11"/>
      <c r="K2" s="11"/>
      <c r="L2" s="11"/>
      <c r="M2" s="11"/>
      <c r="N2" s="11"/>
      <c r="O2" s="11"/>
      <c r="P2" s="11"/>
      <c r="Q2" s="11"/>
      <c r="R2" s="11"/>
      <c r="S2" s="11"/>
      <c r="T2" s="11"/>
      <c r="U2" s="11"/>
      <c r="V2" s="11"/>
      <c r="W2" s="11"/>
      <c r="X2" s="11"/>
      <c r="Y2" s="11"/>
    </row>
    <row r="3" spans="1:25" ht="49.5" customHeight="1" x14ac:dyDescent="0.25">
      <c r="A3" s="28" t="s">
        <v>10</v>
      </c>
      <c r="B3" s="29"/>
      <c r="C3" s="11"/>
      <c r="D3" s="11"/>
      <c r="E3" s="11"/>
      <c r="F3" s="11"/>
      <c r="G3" s="11"/>
      <c r="H3" s="11"/>
      <c r="I3" s="11"/>
      <c r="J3" s="11"/>
      <c r="K3" s="11"/>
      <c r="L3" s="11"/>
      <c r="M3" s="11"/>
      <c r="N3" s="11"/>
      <c r="O3" s="11"/>
      <c r="P3" s="11"/>
      <c r="Q3" s="11"/>
      <c r="R3" s="11"/>
      <c r="S3" s="11"/>
      <c r="T3" s="11"/>
      <c r="U3" s="11"/>
      <c r="V3" s="11"/>
      <c r="W3" s="11"/>
      <c r="X3" s="11"/>
      <c r="Y3" s="11"/>
    </row>
    <row r="4" spans="1:25" ht="39" customHeight="1" x14ac:dyDescent="0.25">
      <c r="A4" s="28" t="s">
        <v>13</v>
      </c>
      <c r="B4" s="29"/>
      <c r="C4" s="11"/>
      <c r="D4" s="11"/>
      <c r="E4" s="11"/>
      <c r="F4" s="11"/>
      <c r="G4" s="11"/>
      <c r="H4" s="11"/>
      <c r="I4" s="11"/>
      <c r="J4" s="11"/>
      <c r="K4" s="11"/>
      <c r="L4" s="11"/>
      <c r="M4" s="11"/>
      <c r="N4" s="11"/>
      <c r="O4" s="11"/>
      <c r="P4" s="11"/>
      <c r="Q4" s="11"/>
      <c r="R4" s="11"/>
      <c r="S4" s="11"/>
      <c r="T4" s="11"/>
      <c r="U4" s="11"/>
      <c r="V4" s="11"/>
      <c r="W4" s="11"/>
      <c r="X4" s="11"/>
      <c r="Y4" s="11"/>
    </row>
    <row r="5" spans="1:25" ht="79.2" x14ac:dyDescent="0.25">
      <c r="A5" s="15" t="s">
        <v>15</v>
      </c>
      <c r="B5" s="13" t="s">
        <v>16</v>
      </c>
      <c r="C5" s="13" t="s">
        <v>17</v>
      </c>
      <c r="D5" s="13" t="s">
        <v>18</v>
      </c>
      <c r="E5" s="11"/>
      <c r="F5" s="11"/>
      <c r="G5" s="11"/>
      <c r="H5" s="11"/>
      <c r="I5" s="11"/>
      <c r="J5" s="11"/>
      <c r="K5" s="11"/>
      <c r="L5" s="11"/>
      <c r="M5" s="11"/>
      <c r="N5" s="11"/>
      <c r="O5" s="11"/>
      <c r="P5" s="11"/>
      <c r="Q5" s="11"/>
      <c r="R5" s="11"/>
      <c r="S5" s="11"/>
      <c r="T5" s="11"/>
      <c r="U5" s="11"/>
      <c r="V5" s="11"/>
      <c r="W5" s="11"/>
      <c r="X5" s="11"/>
      <c r="Y5" s="11"/>
    </row>
    <row r="6" spans="1:25" ht="66" x14ac:dyDescent="0.25">
      <c r="A6" s="11"/>
      <c r="B6" s="13" t="s">
        <v>3</v>
      </c>
      <c r="C6" s="13" t="s">
        <v>23</v>
      </c>
      <c r="D6" s="13" t="s">
        <v>24</v>
      </c>
      <c r="E6" s="13" t="s">
        <v>25</v>
      </c>
      <c r="F6" s="11"/>
      <c r="G6" s="11"/>
      <c r="H6" s="11"/>
      <c r="I6" s="11"/>
      <c r="J6" s="11"/>
      <c r="K6" s="11"/>
      <c r="L6" s="11"/>
      <c r="M6" s="11"/>
      <c r="N6" s="11"/>
      <c r="O6" s="11"/>
      <c r="P6" s="11"/>
      <c r="Q6" s="11"/>
      <c r="R6" s="11"/>
      <c r="S6" s="11"/>
      <c r="T6" s="11"/>
      <c r="U6" s="11"/>
      <c r="V6" s="11"/>
      <c r="W6" s="11"/>
      <c r="X6" s="11"/>
      <c r="Y6" s="11"/>
    </row>
    <row r="7" spans="1:25" ht="79.2" x14ac:dyDescent="0.25">
      <c r="A7" s="11"/>
      <c r="B7" s="13" t="s">
        <v>27</v>
      </c>
      <c r="C7" s="13" t="s">
        <v>28</v>
      </c>
      <c r="D7" s="13" t="s">
        <v>29</v>
      </c>
      <c r="E7" s="13" t="s">
        <v>30</v>
      </c>
      <c r="F7" s="11"/>
      <c r="G7" s="11"/>
      <c r="H7" s="11"/>
      <c r="I7" s="11"/>
      <c r="J7" s="11"/>
      <c r="K7" s="11"/>
      <c r="L7" s="11"/>
      <c r="M7" s="11"/>
      <c r="N7" s="11"/>
      <c r="O7" s="11"/>
      <c r="P7" s="11"/>
      <c r="Q7" s="11"/>
      <c r="R7" s="11"/>
      <c r="S7" s="11"/>
      <c r="T7" s="11"/>
      <c r="U7" s="11"/>
      <c r="V7" s="11"/>
      <c r="W7" s="11"/>
      <c r="X7" s="11"/>
      <c r="Y7" s="11"/>
    </row>
    <row r="8" spans="1:25" ht="39.6" x14ac:dyDescent="0.25">
      <c r="A8" s="11"/>
      <c r="B8" s="13" t="s">
        <v>5</v>
      </c>
      <c r="C8" s="13" t="s">
        <v>31</v>
      </c>
      <c r="D8" s="13" t="s">
        <v>32</v>
      </c>
      <c r="E8" s="11"/>
      <c r="F8" s="11"/>
      <c r="G8" s="11"/>
      <c r="H8" s="11"/>
      <c r="I8" s="11"/>
      <c r="J8" s="11"/>
      <c r="K8" s="11"/>
      <c r="L8" s="11"/>
      <c r="M8" s="11"/>
      <c r="N8" s="11"/>
      <c r="O8" s="11"/>
      <c r="P8" s="11"/>
      <c r="Q8" s="11"/>
      <c r="R8" s="11"/>
      <c r="S8" s="11"/>
      <c r="T8" s="11"/>
      <c r="U8" s="11"/>
      <c r="V8" s="11"/>
      <c r="W8" s="11"/>
      <c r="X8" s="11"/>
      <c r="Y8" s="11"/>
    </row>
    <row r="9" spans="1:25" ht="26.4" x14ac:dyDescent="0.25">
      <c r="A9" s="11"/>
      <c r="B9" s="13" t="s">
        <v>6</v>
      </c>
      <c r="C9" s="13" t="s">
        <v>33</v>
      </c>
      <c r="D9" s="13" t="s">
        <v>32</v>
      </c>
      <c r="E9" s="11"/>
      <c r="F9" s="11"/>
      <c r="G9" s="11"/>
      <c r="H9" s="11"/>
      <c r="I9" s="11"/>
      <c r="J9" s="11"/>
      <c r="K9" s="11"/>
      <c r="L9" s="11"/>
      <c r="M9" s="11"/>
      <c r="N9" s="11"/>
      <c r="O9" s="11"/>
      <c r="P9" s="11"/>
      <c r="Q9" s="11"/>
      <c r="R9" s="11"/>
      <c r="S9" s="11"/>
      <c r="T9" s="11"/>
      <c r="U9" s="11"/>
      <c r="V9" s="11"/>
      <c r="W9" s="11"/>
      <c r="X9" s="11"/>
      <c r="Y9" s="11"/>
    </row>
    <row r="10" spans="1:25" ht="13.2"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row>
    <row r="11" spans="1:25" ht="26.4" x14ac:dyDescent="0.25">
      <c r="A11" s="15" t="s">
        <v>34</v>
      </c>
      <c r="B11" s="13" t="s">
        <v>35</v>
      </c>
      <c r="C11" s="13" t="s">
        <v>36</v>
      </c>
      <c r="D11" s="11"/>
      <c r="E11" s="11"/>
      <c r="F11" s="11"/>
      <c r="G11" s="11"/>
      <c r="H11" s="11"/>
      <c r="I11" s="11"/>
      <c r="J11" s="11"/>
      <c r="K11" s="11"/>
      <c r="L11" s="11"/>
      <c r="M11" s="11"/>
      <c r="N11" s="11"/>
      <c r="O11" s="11"/>
      <c r="P11" s="11"/>
      <c r="Q11" s="11"/>
      <c r="R11" s="11"/>
      <c r="S11" s="11"/>
      <c r="T11" s="11"/>
      <c r="U11" s="11"/>
      <c r="V11" s="11"/>
      <c r="W11" s="11"/>
      <c r="X11" s="11"/>
      <c r="Y11" s="11"/>
    </row>
    <row r="12" spans="1:25" ht="39.6" x14ac:dyDescent="0.25">
      <c r="A12" s="11"/>
      <c r="B12" s="13" t="s">
        <v>14</v>
      </c>
      <c r="C12" s="13" t="s">
        <v>38</v>
      </c>
      <c r="D12" s="11"/>
      <c r="E12" s="11"/>
      <c r="F12" s="11"/>
      <c r="G12" s="11"/>
      <c r="H12" s="11"/>
      <c r="I12" s="11"/>
      <c r="J12" s="11"/>
      <c r="K12" s="11"/>
      <c r="L12" s="11"/>
      <c r="M12" s="11"/>
      <c r="N12" s="11"/>
      <c r="O12" s="11"/>
      <c r="P12" s="11"/>
      <c r="Q12" s="11"/>
      <c r="R12" s="11"/>
      <c r="S12" s="11"/>
      <c r="T12" s="11"/>
      <c r="U12" s="11"/>
      <c r="V12" s="11"/>
      <c r="W12" s="11"/>
      <c r="X12" s="11"/>
      <c r="Y12" s="11"/>
    </row>
    <row r="13" spans="1:25" ht="52.8" x14ac:dyDescent="0.25">
      <c r="A13" s="11"/>
      <c r="B13" s="13" t="s">
        <v>12</v>
      </c>
      <c r="C13" s="11"/>
      <c r="D13" s="13" t="s">
        <v>39</v>
      </c>
      <c r="E13" s="11"/>
      <c r="F13" s="11"/>
      <c r="G13" s="11"/>
      <c r="H13" s="11"/>
      <c r="I13" s="11"/>
      <c r="J13" s="11"/>
      <c r="K13" s="11"/>
      <c r="L13" s="11"/>
      <c r="M13" s="11"/>
      <c r="N13" s="11"/>
      <c r="O13" s="11"/>
      <c r="P13" s="11"/>
      <c r="Q13" s="11"/>
      <c r="R13" s="11"/>
      <c r="S13" s="11"/>
      <c r="T13" s="11"/>
      <c r="U13" s="11"/>
      <c r="V13" s="11"/>
      <c r="W13" s="11"/>
      <c r="X13" s="11"/>
      <c r="Y13" s="11"/>
    </row>
    <row r="14" spans="1:25" ht="26.4" x14ac:dyDescent="0.25">
      <c r="A14" s="11"/>
      <c r="B14" s="13" t="s">
        <v>3</v>
      </c>
      <c r="C14" s="13" t="s">
        <v>41</v>
      </c>
      <c r="D14" s="13" t="s">
        <v>42</v>
      </c>
      <c r="E14" s="11"/>
      <c r="F14" s="11"/>
      <c r="G14" s="11"/>
      <c r="H14" s="11"/>
      <c r="I14" s="11"/>
      <c r="J14" s="11"/>
      <c r="K14" s="11"/>
      <c r="L14" s="11"/>
      <c r="M14" s="11"/>
      <c r="N14" s="11"/>
      <c r="O14" s="11"/>
      <c r="P14" s="11"/>
      <c r="Q14" s="11"/>
      <c r="R14" s="11"/>
      <c r="S14" s="11"/>
      <c r="T14" s="11"/>
      <c r="U14" s="11"/>
      <c r="V14" s="11"/>
      <c r="W14" s="11"/>
      <c r="X14" s="11"/>
      <c r="Y14" s="11"/>
    </row>
    <row r="15" spans="1:25" ht="26.4" x14ac:dyDescent="0.25">
      <c r="A15" s="11"/>
      <c r="B15" s="13" t="s">
        <v>6</v>
      </c>
      <c r="C15" s="13" t="s">
        <v>43</v>
      </c>
      <c r="D15" s="11"/>
      <c r="E15" s="11"/>
      <c r="F15" s="11"/>
      <c r="G15" s="11"/>
      <c r="H15" s="11"/>
      <c r="I15" s="11"/>
      <c r="J15" s="11"/>
      <c r="K15" s="11"/>
      <c r="L15" s="11"/>
      <c r="M15" s="11"/>
      <c r="N15" s="11"/>
      <c r="O15" s="11"/>
      <c r="P15" s="11"/>
      <c r="Q15" s="11"/>
      <c r="R15" s="11"/>
      <c r="S15" s="11"/>
      <c r="T15" s="11"/>
      <c r="U15" s="11"/>
      <c r="V15" s="11"/>
      <c r="W15" s="11"/>
      <c r="X15" s="11"/>
      <c r="Y15" s="11"/>
    </row>
    <row r="16" spans="1:25" ht="13.2"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row>
    <row r="17" spans="1:25" ht="26.4" x14ac:dyDescent="0.25">
      <c r="A17" s="15" t="s">
        <v>44</v>
      </c>
      <c r="B17" s="13" t="s">
        <v>45</v>
      </c>
      <c r="C17" s="13" t="s">
        <v>46</v>
      </c>
      <c r="D17" s="13" t="s">
        <v>47</v>
      </c>
      <c r="E17" s="11"/>
      <c r="F17" s="11"/>
      <c r="G17" s="11"/>
      <c r="H17" s="11"/>
      <c r="I17" s="11"/>
      <c r="J17" s="11"/>
      <c r="K17" s="11"/>
      <c r="L17" s="11"/>
      <c r="M17" s="11"/>
      <c r="N17" s="11"/>
      <c r="O17" s="11"/>
      <c r="P17" s="11"/>
      <c r="Q17" s="11"/>
      <c r="R17" s="11"/>
      <c r="S17" s="11"/>
      <c r="T17" s="11"/>
      <c r="U17" s="11"/>
      <c r="V17" s="11"/>
      <c r="W17" s="11"/>
      <c r="X17" s="11"/>
      <c r="Y17" s="11"/>
    </row>
    <row r="18" spans="1:25" ht="66" x14ac:dyDescent="0.25">
      <c r="A18" s="11"/>
      <c r="B18" s="13" t="s">
        <v>11</v>
      </c>
      <c r="C18" s="13" t="s">
        <v>48</v>
      </c>
      <c r="D18" s="11"/>
      <c r="E18" s="11"/>
      <c r="F18" s="11"/>
      <c r="G18" s="11"/>
      <c r="H18" s="11"/>
      <c r="I18" s="11"/>
      <c r="J18" s="11"/>
      <c r="K18" s="11"/>
      <c r="L18" s="11"/>
      <c r="M18" s="11"/>
      <c r="N18" s="11"/>
      <c r="O18" s="11"/>
      <c r="P18" s="11"/>
      <c r="Q18" s="11"/>
      <c r="R18" s="11"/>
      <c r="S18" s="11"/>
      <c r="T18" s="11"/>
      <c r="U18" s="11"/>
      <c r="V18" s="11"/>
      <c r="W18" s="11"/>
      <c r="X18" s="11"/>
      <c r="Y18" s="11"/>
    </row>
    <row r="19" spans="1:25" ht="13.2" x14ac:dyDescent="0.25">
      <c r="A19" s="11"/>
      <c r="B19" s="13" t="s">
        <v>12</v>
      </c>
      <c r="C19" s="13" t="s">
        <v>49</v>
      </c>
      <c r="D19" s="11"/>
      <c r="E19" s="11"/>
      <c r="F19" s="11"/>
      <c r="G19" s="11"/>
      <c r="H19" s="11"/>
      <c r="I19" s="11"/>
      <c r="J19" s="11"/>
      <c r="K19" s="11"/>
      <c r="L19" s="11"/>
      <c r="M19" s="11"/>
      <c r="N19" s="11"/>
      <c r="O19" s="11"/>
      <c r="P19" s="11"/>
      <c r="Q19" s="11"/>
      <c r="R19" s="11"/>
      <c r="S19" s="11"/>
      <c r="T19" s="11"/>
      <c r="U19" s="11"/>
      <c r="V19" s="11"/>
      <c r="W19" s="11"/>
      <c r="X19" s="11"/>
      <c r="Y19" s="11"/>
    </row>
    <row r="20" spans="1:25" ht="39.6" x14ac:dyDescent="0.25">
      <c r="A20" s="11"/>
      <c r="B20" s="13" t="s">
        <v>3</v>
      </c>
      <c r="C20" s="13" t="s">
        <v>50</v>
      </c>
      <c r="D20" s="13" t="s">
        <v>51</v>
      </c>
      <c r="E20" s="11"/>
      <c r="F20" s="11"/>
      <c r="G20" s="11"/>
      <c r="H20" s="11"/>
      <c r="I20" s="11"/>
      <c r="J20" s="11"/>
      <c r="K20" s="11"/>
      <c r="L20" s="11"/>
      <c r="M20" s="11"/>
      <c r="N20" s="11"/>
      <c r="O20" s="11"/>
      <c r="P20" s="11"/>
      <c r="Q20" s="11"/>
      <c r="R20" s="11"/>
      <c r="S20" s="11"/>
      <c r="T20" s="11"/>
      <c r="U20" s="11"/>
      <c r="V20" s="11"/>
      <c r="W20" s="11"/>
      <c r="X20" s="11"/>
      <c r="Y20" s="11"/>
    </row>
    <row r="21" spans="1:25" ht="26.4" x14ac:dyDescent="0.25">
      <c r="A21" s="11"/>
      <c r="B21" s="13" t="s">
        <v>6</v>
      </c>
      <c r="C21" s="13" t="s">
        <v>43</v>
      </c>
      <c r="D21" s="11"/>
      <c r="E21" s="11"/>
      <c r="F21" s="11"/>
      <c r="G21" s="11"/>
      <c r="H21" s="11"/>
      <c r="I21" s="11"/>
      <c r="J21" s="11"/>
      <c r="K21" s="11"/>
      <c r="L21" s="11"/>
      <c r="M21" s="11"/>
      <c r="N21" s="11"/>
      <c r="O21" s="11"/>
      <c r="P21" s="11"/>
      <c r="Q21" s="11"/>
      <c r="R21" s="11"/>
      <c r="S21" s="11"/>
      <c r="T21" s="11"/>
      <c r="U21" s="11"/>
      <c r="V21" s="11"/>
      <c r="W21" s="11"/>
      <c r="X21" s="11"/>
      <c r="Y21" s="11"/>
    </row>
    <row r="22" spans="1:25" ht="13.2"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ht="26.4" x14ac:dyDescent="0.25">
      <c r="A23" s="15" t="s">
        <v>53</v>
      </c>
      <c r="B23" s="13" t="s">
        <v>54</v>
      </c>
      <c r="C23" s="13" t="s">
        <v>55</v>
      </c>
      <c r="D23" s="11"/>
      <c r="E23" s="11"/>
      <c r="F23" s="11"/>
      <c r="G23" s="11"/>
      <c r="H23" s="11"/>
      <c r="I23" s="11"/>
      <c r="J23" s="11"/>
      <c r="K23" s="11"/>
      <c r="L23" s="11"/>
      <c r="M23" s="11"/>
      <c r="N23" s="11"/>
      <c r="O23" s="11"/>
      <c r="P23" s="11"/>
      <c r="Q23" s="11"/>
      <c r="R23" s="11"/>
      <c r="S23" s="11"/>
      <c r="T23" s="11"/>
      <c r="U23" s="11"/>
      <c r="V23" s="11"/>
      <c r="W23" s="11"/>
      <c r="X23" s="11"/>
      <c r="Y23" s="11"/>
    </row>
    <row r="24" spans="1:25" ht="79.2" x14ac:dyDescent="0.25">
      <c r="A24" s="11"/>
      <c r="B24" s="13" t="s">
        <v>19</v>
      </c>
      <c r="C24" s="13" t="s">
        <v>57</v>
      </c>
      <c r="D24" s="13" t="s">
        <v>58</v>
      </c>
      <c r="E24" s="11"/>
      <c r="F24" s="11"/>
      <c r="G24" s="11"/>
      <c r="H24" s="11"/>
      <c r="I24" s="11"/>
      <c r="J24" s="11"/>
      <c r="K24" s="11"/>
      <c r="L24" s="11"/>
      <c r="M24" s="11"/>
      <c r="N24" s="11"/>
      <c r="O24" s="11"/>
      <c r="P24" s="11"/>
      <c r="Q24" s="11"/>
      <c r="R24" s="11"/>
      <c r="S24" s="11"/>
      <c r="T24" s="11"/>
      <c r="U24" s="11"/>
      <c r="V24" s="11"/>
      <c r="W24" s="11"/>
      <c r="X24" s="11"/>
      <c r="Y24" s="11"/>
    </row>
    <row r="25" spans="1:25" ht="39.6" x14ac:dyDescent="0.25">
      <c r="A25" s="11"/>
      <c r="B25" s="13" t="s">
        <v>59</v>
      </c>
      <c r="C25" s="13" t="s">
        <v>60</v>
      </c>
      <c r="D25" s="13" t="s">
        <v>61</v>
      </c>
      <c r="E25" s="11"/>
      <c r="F25" s="11"/>
      <c r="G25" s="11"/>
      <c r="H25" s="11"/>
      <c r="I25" s="11"/>
      <c r="J25" s="11"/>
      <c r="K25" s="11"/>
      <c r="L25" s="11"/>
      <c r="M25" s="11"/>
      <c r="N25" s="11"/>
      <c r="O25" s="11"/>
      <c r="P25" s="11"/>
      <c r="Q25" s="11"/>
      <c r="R25" s="11"/>
      <c r="S25" s="11"/>
      <c r="T25" s="11"/>
      <c r="U25" s="11"/>
      <c r="V25" s="11"/>
      <c r="W25" s="11"/>
      <c r="X25" s="11"/>
      <c r="Y25" s="11"/>
    </row>
    <row r="26" spans="1:25" ht="52.8" x14ac:dyDescent="0.25">
      <c r="A26" s="11"/>
      <c r="B26" s="13" t="s">
        <v>63</v>
      </c>
      <c r="C26" s="13" t="s">
        <v>64</v>
      </c>
      <c r="D26" s="13" t="s">
        <v>65</v>
      </c>
      <c r="E26" s="11"/>
      <c r="F26" s="11"/>
      <c r="G26" s="11"/>
      <c r="H26" s="11"/>
      <c r="I26" s="11"/>
      <c r="J26" s="11"/>
      <c r="K26" s="11"/>
      <c r="L26" s="11"/>
      <c r="M26" s="11"/>
      <c r="N26" s="11"/>
      <c r="O26" s="11"/>
      <c r="P26" s="11"/>
      <c r="Q26" s="11"/>
      <c r="R26" s="11"/>
      <c r="S26" s="11"/>
      <c r="T26" s="11"/>
      <c r="U26" s="11"/>
      <c r="V26" s="11"/>
      <c r="W26" s="11"/>
      <c r="X26" s="11"/>
      <c r="Y26" s="11"/>
    </row>
    <row r="27" spans="1:25" ht="39.6" x14ac:dyDescent="0.25">
      <c r="A27" s="11"/>
      <c r="B27" s="13" t="s">
        <v>22</v>
      </c>
      <c r="C27" s="13" t="s">
        <v>67</v>
      </c>
      <c r="D27" s="13" t="s">
        <v>68</v>
      </c>
      <c r="E27" s="11"/>
      <c r="F27" s="11"/>
      <c r="G27" s="11"/>
      <c r="H27" s="11"/>
      <c r="I27" s="11"/>
      <c r="J27" s="11"/>
      <c r="K27" s="11"/>
      <c r="L27" s="11"/>
      <c r="M27" s="11"/>
      <c r="N27" s="11"/>
      <c r="O27" s="11"/>
      <c r="P27" s="11"/>
      <c r="Q27" s="11"/>
      <c r="R27" s="11"/>
      <c r="S27" s="11"/>
      <c r="T27" s="11"/>
      <c r="U27" s="11"/>
      <c r="V27" s="11"/>
      <c r="W27" s="11"/>
      <c r="X27" s="11"/>
      <c r="Y27" s="11"/>
    </row>
    <row r="28" spans="1:25" ht="39.6" x14ac:dyDescent="0.25">
      <c r="A28" s="11"/>
      <c r="B28" s="13" t="s">
        <v>6</v>
      </c>
      <c r="C28" s="13" t="s">
        <v>69</v>
      </c>
      <c r="D28" s="13" t="s">
        <v>70</v>
      </c>
      <c r="E28" s="11"/>
      <c r="F28" s="11"/>
      <c r="G28" s="11"/>
      <c r="H28" s="11"/>
      <c r="I28" s="11"/>
      <c r="J28" s="11"/>
      <c r="K28" s="11"/>
      <c r="L28" s="11"/>
      <c r="M28" s="11"/>
      <c r="N28" s="11"/>
      <c r="O28" s="11"/>
      <c r="P28" s="11"/>
      <c r="Q28" s="11"/>
      <c r="R28" s="11"/>
      <c r="S28" s="11"/>
      <c r="T28" s="11"/>
      <c r="U28" s="11"/>
      <c r="V28" s="11"/>
      <c r="W28" s="11"/>
      <c r="X28" s="11"/>
      <c r="Y28" s="11"/>
    </row>
    <row r="29" spans="1:25" ht="13.2" x14ac:dyDescent="0.25">
      <c r="A29" s="15" t="s">
        <v>71</v>
      </c>
      <c r="B29" s="13" t="s">
        <v>72</v>
      </c>
      <c r="C29" s="11"/>
      <c r="D29" s="11"/>
      <c r="E29" s="11"/>
      <c r="F29" s="11"/>
      <c r="G29" s="11"/>
      <c r="H29" s="11"/>
      <c r="I29" s="11"/>
      <c r="J29" s="11"/>
      <c r="K29" s="11"/>
      <c r="L29" s="11"/>
      <c r="M29" s="11"/>
      <c r="N29" s="11"/>
      <c r="O29" s="11"/>
      <c r="P29" s="11"/>
      <c r="Q29" s="11"/>
      <c r="R29" s="11"/>
      <c r="S29" s="11"/>
      <c r="T29" s="11"/>
      <c r="U29" s="11"/>
      <c r="V29" s="11"/>
      <c r="W29" s="11"/>
      <c r="X29" s="11"/>
      <c r="Y29" s="11"/>
    </row>
    <row r="30" spans="1:25" ht="26.4" x14ac:dyDescent="0.25">
      <c r="A30" s="11"/>
      <c r="B30" s="13" t="s">
        <v>26</v>
      </c>
      <c r="C30" s="13" t="s">
        <v>73</v>
      </c>
      <c r="D30" s="13" t="s">
        <v>74</v>
      </c>
      <c r="E30" s="11"/>
      <c r="F30" s="11"/>
      <c r="G30" s="11"/>
      <c r="H30" s="11"/>
      <c r="I30" s="11"/>
      <c r="J30" s="11"/>
      <c r="K30" s="11"/>
      <c r="L30" s="11"/>
      <c r="M30" s="11"/>
      <c r="N30" s="11"/>
      <c r="O30" s="11"/>
      <c r="P30" s="11"/>
      <c r="Q30" s="11"/>
      <c r="R30" s="11"/>
      <c r="S30" s="11"/>
      <c r="T30" s="11"/>
      <c r="U30" s="11"/>
      <c r="V30" s="11"/>
      <c r="W30" s="11"/>
      <c r="X30" s="11"/>
      <c r="Y30" s="11"/>
    </row>
    <row r="31" spans="1:25" ht="13.2"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ht="66" x14ac:dyDescent="0.25">
      <c r="A32" s="13" t="s">
        <v>75</v>
      </c>
      <c r="B32" s="13" t="s">
        <v>76</v>
      </c>
      <c r="C32" s="11"/>
      <c r="D32" s="11"/>
      <c r="E32" s="11"/>
      <c r="F32" s="11"/>
      <c r="G32" s="11"/>
      <c r="H32" s="11"/>
      <c r="I32" s="11"/>
      <c r="J32" s="11"/>
      <c r="K32" s="11"/>
      <c r="L32" s="11"/>
      <c r="M32" s="11"/>
      <c r="N32" s="11"/>
      <c r="O32" s="11"/>
      <c r="P32" s="11"/>
      <c r="Q32" s="11"/>
      <c r="R32" s="11"/>
      <c r="S32" s="11"/>
      <c r="T32" s="11"/>
      <c r="U32" s="11"/>
      <c r="V32" s="11"/>
      <c r="W32" s="11"/>
      <c r="X32" s="11"/>
      <c r="Y32" s="11"/>
    </row>
    <row r="33" spans="1:25" ht="13.2"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13.2"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ht="13.2"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13.2"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ht="13.2"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ht="13.2"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ht="13.2"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ht="13.2"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ht="13.2"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ht="13.2"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ht="13.2"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ht="13.2"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ht="13.2"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ht="13.2"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ht="13.2"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ht="13.2"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ht="13.2"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ht="13.2"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ht="13.2"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13.2"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ht="13.2"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ht="13.2"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ht="13.2" x14ac:dyDescent="0.25">
      <c r="A55" s="14"/>
      <c r="B55" s="14"/>
      <c r="C55" s="14"/>
      <c r="D55" s="14"/>
      <c r="E55" s="14"/>
      <c r="F55" s="14"/>
      <c r="G55" s="11"/>
      <c r="H55" s="11"/>
      <c r="I55" s="11"/>
      <c r="J55" s="11"/>
      <c r="K55" s="11"/>
      <c r="L55" s="11"/>
      <c r="M55" s="11"/>
      <c r="N55" s="11"/>
      <c r="O55" s="11"/>
      <c r="P55" s="11"/>
      <c r="Q55" s="11"/>
      <c r="R55" s="11"/>
      <c r="S55" s="11"/>
      <c r="T55" s="11"/>
      <c r="U55" s="11"/>
      <c r="V55" s="11"/>
      <c r="W55" s="11"/>
      <c r="X55" s="11"/>
      <c r="Y55" s="11"/>
    </row>
    <row r="56" spans="1:25" ht="13.2" x14ac:dyDescent="0.25">
      <c r="B56" s="8"/>
      <c r="E56" s="27"/>
      <c r="G56" s="11"/>
      <c r="H56" s="11"/>
      <c r="I56" s="11"/>
      <c r="J56" s="11"/>
      <c r="K56" s="11"/>
      <c r="L56" s="11"/>
      <c r="M56" s="11"/>
      <c r="N56" s="11"/>
      <c r="O56" s="11"/>
      <c r="P56" s="11"/>
      <c r="Q56" s="11"/>
      <c r="R56" s="11"/>
      <c r="S56" s="11"/>
      <c r="T56" s="11"/>
      <c r="U56" s="11"/>
      <c r="V56" s="11"/>
      <c r="W56" s="11"/>
      <c r="X56" s="11"/>
      <c r="Y56" s="11"/>
    </row>
    <row r="57" spans="1:25" ht="13.2"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13.2"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ht="13.2"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13.2"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ht="13.2"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ht="13.2"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ht="13.2"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ht="13.2"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ht="13.2"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ht="13.2"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ht="13.2"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13.2"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ht="13.2"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3.2"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ht="13.2"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3.2"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ht="13.2"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ht="13.2"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ht="13.2"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ht="13.2"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ht="13.2"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ht="13.2"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ht="13.2"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ht="13.2"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ht="13.2"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13.2"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ht="13.2"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3.2"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ht="13.2"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ht="13.2"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ht="13.2"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ht="13.2"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ht="13.2"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ht="13.2"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ht="13.2"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13.2"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13.2"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13.2"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ht="13.2"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13.2"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ht="13.2"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13.2"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ht="13.2"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13.2"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ht="13.2"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13.2"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ht="13.2"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13.2"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13.2"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13.2"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13.2"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13.2"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ht="13.2"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13.2"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ht="13.2"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13.2"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ht="13.2"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13.2"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ht="13.2"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3.2"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ht="13.2"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ht="13.2"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ht="13.2"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3.2"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ht="13.2"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ht="13.2"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ht="13.2"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ht="13.2"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spans="1:25" ht="13.2"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ht="13.2"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ht="13.2"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ht="13.2"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ht="13.2"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ht="13.2"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spans="1:25" ht="13.2"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ht="13.2"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ht="13.2"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ht="13.2"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spans="1:25" ht="13.2"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ht="13.2"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spans="1:25" ht="13.2"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ht="13.2"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spans="1:25" ht="13.2"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ht="13.2"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ht="13.2"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13.2"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ht="13.2"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ht="13.2"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ht="13.2"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ht="13.2"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ht="13.2"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13.2"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ht="13.2"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3.2"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ht="13.2"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ht="13.2"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13.2"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ht="13.2"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ht="13.2"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ht="13.2"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ht="13.2"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13.2"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ht="13.2"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ht="13.2"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ht="13.2"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13.2"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ht="13.2"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13.2"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ht="13.2"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ht="13.2"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ht="13.2"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3.2"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ht="13.2"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13.2"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ht="13.2"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13.2"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ht="13.2"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ht="13.2"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ht="13.2"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ht="13.2"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ht="13.2"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ht="13.2"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ht="13.2"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ht="13.2"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ht="13.2"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13.2"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ht="13.2"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ht="13.2"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ht="13.2"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ht="13.2"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ht="13.2"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ht="13.2"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ht="13.2"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ht="13.2"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ht="13.2"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ht="13.2"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ht="13.2"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ht="13.2"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ht="13.2"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ht="13.2"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ht="13.2"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ht="13.2"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ht="13.2"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ht="13.2"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ht="13.2"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ht="13.2"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ht="13.2"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ht="13.2"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ht="13.2"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ht="13.2"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ht="13.2"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ht="13.2"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ht="13.2"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ht="13.2"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ht="13.2"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ht="13.2"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ht="13.2"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ht="13.2"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ht="13.2"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ht="13.2"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ht="13.2"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ht="13.2"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ht="13.2"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ht="13.2"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ht="13.2"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ht="13.2"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ht="13.2"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ht="13.2"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ht="13.2"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ht="13.2"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ht="13.2"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ht="13.2"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ht="13.2"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ht="13.2"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ht="13.2"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ht="13.2"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ht="13.2"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ht="13.2"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ht="13.2"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ht="13.2"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ht="13.2"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ht="13.2"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ht="13.2"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ht="13.2"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ht="13.2"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ht="13.2"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ht="13.2"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ht="13.2"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ht="13.2"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13.2"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ht="13.2"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ht="13.2"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ht="13.2"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ht="13.2"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ht="13.2"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ht="13.2"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ht="13.2"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13.2"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ht="13.2"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13.2"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ht="13.2"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13.2"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ht="13.2"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ht="13.2"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ht="13.2"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ht="13.2"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ht="13.2"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ht="13.2"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ht="13.2"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ht="13.2"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ht="13.2"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ht="13.2"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ht="13.2"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ht="13.2"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ht="13.2"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ht="13.2"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ht="13.2"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ht="13.2"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ht="13.2"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ht="13.2"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ht="13.2"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ht="13.2"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ht="13.2"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ht="13.2"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ht="13.2"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ht="13.2"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ht="13.2"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ht="13.2"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ht="13.2"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ht="13.2"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ht="13.2"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ht="13.2"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ht="13.2"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ht="13.2"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ht="13.2"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ht="13.2"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ht="13.2"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ht="13.2"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ht="13.2"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ht="13.2"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ht="13.2"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ht="13.2"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ht="13.2"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ht="13.2"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ht="13.2"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ht="13.2"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ht="13.2"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ht="13.2"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ht="13.2"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ht="13.2"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ht="13.2"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ht="13.2"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ht="13.2"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ht="13.2"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ht="13.2"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ht="13.2"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ht="13.2"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ht="13.2"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ht="13.2"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ht="13.2"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ht="13.2"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ht="13.2"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ht="13.2"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ht="13.2"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ht="13.2"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ht="13.2"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ht="13.2"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ht="13.2"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ht="13.2"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ht="13.2"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ht="13.2"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ht="13.2"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ht="13.2"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ht="13.2"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ht="13.2"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ht="13.2"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ht="13.2"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ht="13.2"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ht="13.2"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ht="13.2"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ht="13.2"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ht="13.2"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ht="13.2"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ht="13.2"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ht="13.2"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ht="13.2"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ht="13.2"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ht="13.2"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ht="13.2"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ht="13.2"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ht="13.2"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ht="13.2"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ht="13.2"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ht="13.2"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ht="13.2"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ht="13.2"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ht="13.2"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ht="13.2"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ht="13.2"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ht="13.2"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ht="13.2"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ht="13.2"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ht="13.2"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ht="13.2"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ht="13.2"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ht="13.2"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ht="13.2"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ht="13.2"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ht="13.2"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ht="13.2"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ht="13.2"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ht="13.2"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ht="13.2"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ht="13.2"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ht="13.2"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ht="13.2"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ht="13.2"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ht="13.2"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ht="13.2"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ht="13.2"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ht="13.2"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ht="13.2"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ht="13.2"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ht="13.2"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ht="13.2"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ht="13.2"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ht="13.2"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ht="13.2"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ht="13.2"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ht="13.2"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ht="13.2"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ht="13.2"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ht="13.2"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ht="13.2"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ht="13.2"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ht="13.2"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ht="13.2"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ht="13.2"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ht="13.2"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ht="13.2"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ht="13.2"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ht="13.2"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ht="13.2"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ht="13.2"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ht="13.2"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ht="13.2"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ht="13.2"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ht="13.2"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ht="13.2"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ht="13.2"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ht="13.2"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ht="13.2"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ht="13.2"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ht="13.2"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ht="13.2"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ht="13.2"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ht="13.2"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ht="13.2"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ht="13.2"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ht="13.2"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ht="13.2"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ht="13.2"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ht="13.2"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ht="13.2"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ht="13.2"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ht="13.2"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ht="13.2"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ht="13.2"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ht="13.2"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ht="13.2"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ht="13.2"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ht="13.2"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ht="13.2"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ht="13.2"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ht="13.2"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ht="13.2"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ht="13.2"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ht="13.2"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ht="13.2"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ht="13.2"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ht="13.2"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ht="13.2"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ht="13.2"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ht="13.2"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ht="13.2"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ht="13.2"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ht="13.2"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ht="13.2"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ht="13.2"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ht="13.2"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ht="13.2"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ht="13.2"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ht="13.2"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ht="13.2"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ht="13.2"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ht="13.2"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ht="13.2"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ht="13.2"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ht="13.2"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ht="13.2"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ht="13.2"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ht="13.2"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ht="13.2"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ht="13.2"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ht="13.2"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ht="13.2"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ht="13.2"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ht="13.2"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ht="13.2"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ht="13.2"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ht="13.2"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ht="13.2"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ht="13.2"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ht="13.2"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ht="13.2"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ht="13.2"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ht="13.2"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ht="13.2"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ht="13.2"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ht="13.2"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ht="13.2"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ht="13.2"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ht="13.2"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ht="13.2"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ht="13.2"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ht="13.2"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ht="13.2"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ht="13.2"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ht="13.2"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ht="13.2"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ht="13.2"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ht="13.2"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ht="13.2"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ht="13.2"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ht="13.2"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ht="13.2"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ht="13.2"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ht="13.2"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ht="13.2"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ht="13.2"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ht="13.2"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ht="13.2"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ht="13.2"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ht="13.2"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ht="13.2"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ht="13.2"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ht="13.2"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ht="13.2"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ht="13.2"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ht="13.2"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ht="13.2"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ht="13.2"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ht="13.2"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ht="13.2"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ht="13.2"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ht="13.2"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ht="13.2"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ht="13.2"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ht="13.2"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ht="13.2"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ht="13.2"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ht="13.2"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ht="13.2"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ht="13.2"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ht="13.2"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ht="13.2"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ht="13.2"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ht="13.2"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ht="13.2"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ht="13.2"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ht="13.2"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ht="13.2"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ht="13.2"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ht="13.2"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ht="13.2"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ht="13.2"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ht="13.2"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ht="13.2"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ht="13.2"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ht="13.2"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ht="13.2"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ht="13.2"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ht="13.2"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ht="13.2"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ht="13.2"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ht="13.2"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ht="13.2"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ht="13.2"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ht="13.2"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ht="13.2"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ht="13.2"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ht="13.2"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ht="13.2"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ht="13.2"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ht="13.2"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ht="13.2"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ht="13.2"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ht="13.2"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ht="13.2"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ht="13.2"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ht="13.2"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ht="13.2"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ht="13.2"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ht="13.2"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ht="13.2"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ht="13.2"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ht="13.2"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ht="13.2"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ht="13.2"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ht="13.2"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ht="13.2"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ht="13.2"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ht="13.2"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ht="13.2"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ht="13.2"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ht="13.2"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ht="13.2"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ht="13.2"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ht="13.2"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ht="13.2"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ht="13.2"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ht="13.2"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ht="13.2"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ht="13.2"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ht="13.2"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ht="13.2"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ht="13.2"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ht="13.2"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ht="13.2"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ht="13.2"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ht="13.2"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ht="13.2"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ht="13.2"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ht="13.2"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ht="13.2"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ht="13.2"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ht="13.2"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ht="13.2"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ht="13.2"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ht="13.2"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ht="13.2"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ht="13.2"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ht="13.2"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ht="13.2"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ht="13.2"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ht="13.2"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ht="13.2"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ht="13.2"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ht="13.2"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ht="13.2"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ht="13.2"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ht="13.2"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ht="13.2"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ht="13.2"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ht="13.2"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ht="13.2"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ht="13.2"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ht="13.2"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ht="13.2"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ht="13.2"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ht="13.2"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ht="13.2"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ht="13.2"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ht="13.2"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ht="13.2"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ht="13.2"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ht="13.2"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ht="13.2"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ht="13.2"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ht="13.2"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ht="13.2"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ht="13.2"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ht="13.2"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ht="13.2"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ht="13.2"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ht="13.2"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ht="13.2"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ht="13.2"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ht="13.2"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ht="13.2"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ht="13.2"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ht="13.2"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ht="13.2"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ht="13.2"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ht="13.2"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ht="13.2"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ht="13.2"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ht="13.2"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ht="13.2"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ht="13.2"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ht="13.2"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ht="13.2"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ht="13.2"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ht="13.2"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ht="13.2"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ht="13.2"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ht="13.2"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ht="13.2"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ht="13.2"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ht="13.2"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ht="13.2"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ht="13.2"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ht="13.2"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ht="13.2"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row r="661" spans="1:25" ht="13.2"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ht="13.2"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row>
    <row r="663" spans="1:25" ht="13.2"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ht="13.2"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row>
    <row r="665" spans="1:25" ht="13.2"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ht="13.2"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row>
    <row r="667" spans="1:25" ht="13.2"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ht="13.2"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row>
    <row r="669" spans="1:25" ht="13.2"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ht="13.2"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row>
    <row r="671" spans="1:25" ht="13.2"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ht="13.2"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row>
    <row r="673" spans="1:25" ht="13.2"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ht="13.2"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ht="13.2"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ht="13.2"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row>
    <row r="677" spans="1:25" ht="13.2"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ht="13.2"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row>
    <row r="679" spans="1:25" ht="13.2"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ht="13.2"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row>
    <row r="681" spans="1:25" ht="13.2"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ht="13.2"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row>
    <row r="683" spans="1:25" ht="13.2"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ht="13.2"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row>
    <row r="685" spans="1:25" ht="13.2"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ht="13.2"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row>
    <row r="687" spans="1:25" ht="13.2"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ht="13.2"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row>
    <row r="689" spans="1:25" ht="13.2"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ht="13.2"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row>
    <row r="691" spans="1:25" ht="13.2"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ht="13.2"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row>
    <row r="693" spans="1:25" ht="13.2"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ht="13.2"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row>
    <row r="695" spans="1:25" ht="13.2"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ht="13.2"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row>
    <row r="697" spans="1:25" ht="13.2"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ht="13.2"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row>
    <row r="699" spans="1:25" ht="13.2"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ht="13.2"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row>
    <row r="701" spans="1:25" ht="13.2"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ht="13.2"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row>
    <row r="703" spans="1:25" ht="13.2"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ht="13.2"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row>
    <row r="705" spans="1:25" ht="13.2"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ht="13.2"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row>
    <row r="707" spans="1:25" ht="13.2"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ht="13.2"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row>
    <row r="709" spans="1:25" ht="13.2"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ht="13.2"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row>
    <row r="711" spans="1:25" ht="13.2"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ht="13.2"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row>
    <row r="713" spans="1:25" ht="13.2"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ht="13.2"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row>
    <row r="715" spans="1:25" ht="13.2"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ht="13.2"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row>
    <row r="717" spans="1:25" ht="13.2"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ht="13.2"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row>
    <row r="719" spans="1:25" ht="13.2"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ht="13.2"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row>
    <row r="721" spans="1:25" ht="13.2"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ht="13.2"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row>
    <row r="723" spans="1:25" ht="13.2"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ht="13.2"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row>
    <row r="725" spans="1:25" ht="13.2"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ht="13.2"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row>
    <row r="727" spans="1:25" ht="13.2"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ht="13.2"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row>
    <row r="729" spans="1:25" ht="13.2"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ht="13.2"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row>
    <row r="731" spans="1:25" ht="13.2"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ht="13.2"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row>
    <row r="733" spans="1:25" ht="13.2"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ht="13.2"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row>
    <row r="735" spans="1:25" ht="13.2"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ht="13.2"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row>
    <row r="737" spans="1:25" ht="13.2"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ht="13.2"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row>
    <row r="739" spans="1:25" ht="13.2"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ht="13.2"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row>
    <row r="741" spans="1:25" ht="13.2"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ht="13.2"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row>
    <row r="743" spans="1:25" ht="13.2"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ht="13.2"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row>
    <row r="745" spans="1:25" ht="13.2"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ht="13.2"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row>
    <row r="747" spans="1:25" ht="13.2"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ht="13.2"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row>
    <row r="749" spans="1:25" ht="13.2"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ht="13.2"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row>
    <row r="751" spans="1:25" ht="13.2"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row r="752" spans="1:25" ht="13.2"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row>
    <row r="753" spans="1:25" ht="13.2"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row>
    <row r="754" spans="1:25" ht="13.2"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row>
    <row r="755" spans="1:25" ht="13.2"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row>
    <row r="756" spans="1:25" ht="13.2"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row>
    <row r="757" spans="1:25" ht="13.2"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row>
    <row r="758" spans="1:25" ht="13.2"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row>
    <row r="759" spans="1:25" ht="13.2"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row>
    <row r="760" spans="1:25" ht="13.2"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row>
    <row r="761" spans="1:25" ht="13.2"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row>
    <row r="762" spans="1:25" ht="13.2"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row>
    <row r="763" spans="1:25" ht="13.2"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row>
    <row r="764" spans="1:25" ht="13.2"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row>
    <row r="765" spans="1:25" ht="13.2"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row>
    <row r="766" spans="1:25" ht="13.2"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row>
    <row r="767" spans="1:25" ht="13.2"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row>
    <row r="768" spans="1:25" ht="13.2"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row>
    <row r="769" spans="1:25" ht="13.2"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row>
    <row r="770" spans="1:25" ht="13.2"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row>
    <row r="771" spans="1:25" ht="13.2"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row>
    <row r="772" spans="1:25" ht="13.2"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row>
    <row r="773" spans="1:25" ht="13.2"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row>
    <row r="774" spans="1:25" ht="13.2"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row>
    <row r="775" spans="1:25" ht="13.2"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row>
    <row r="776" spans="1:25" ht="13.2"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row>
    <row r="777" spans="1:25" ht="13.2"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row>
    <row r="778" spans="1:25" ht="13.2"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row>
    <row r="779" spans="1:25" ht="13.2"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row>
    <row r="780" spans="1:25" ht="13.2"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row>
    <row r="781" spans="1:25" ht="13.2"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row>
    <row r="782" spans="1:25" ht="13.2"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row>
    <row r="783" spans="1:25" ht="13.2"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row>
    <row r="784" spans="1:25" ht="13.2"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row>
    <row r="785" spans="1:25" ht="13.2"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row>
    <row r="786" spans="1:25" ht="13.2"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row>
    <row r="787" spans="1:25" ht="13.2"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row>
    <row r="788" spans="1:25" ht="13.2"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row>
    <row r="789" spans="1:25" ht="13.2"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row>
    <row r="790" spans="1:25" ht="13.2"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row>
    <row r="791" spans="1:25" ht="13.2"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row>
    <row r="792" spans="1:25" ht="13.2"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row>
    <row r="793" spans="1:25" ht="13.2"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row>
    <row r="794" spans="1:25" ht="13.2"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row>
    <row r="795" spans="1:25" ht="13.2"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row>
    <row r="796" spans="1:25" ht="13.2"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row>
    <row r="797" spans="1:25" ht="13.2"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row>
    <row r="798" spans="1:25" ht="13.2"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row>
    <row r="799" spans="1:25" ht="13.2"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row>
    <row r="800" spans="1:25" ht="13.2"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row>
    <row r="801" spans="1:25" ht="13.2"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row>
    <row r="802" spans="1:25" ht="13.2"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row>
    <row r="803" spans="1:25" ht="13.2"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row>
    <row r="804" spans="1:25" ht="13.2"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row>
    <row r="805" spans="1:25" ht="13.2"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row>
    <row r="806" spans="1:25" ht="13.2"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row>
    <row r="807" spans="1:25" ht="13.2"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row>
    <row r="808" spans="1:25" ht="13.2"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row>
    <row r="809" spans="1:25" ht="13.2"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row>
    <row r="810" spans="1:25" ht="13.2"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row>
    <row r="811" spans="1:25" ht="13.2"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row>
    <row r="812" spans="1:25" ht="13.2"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row>
    <row r="813" spans="1:25" ht="13.2"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row>
    <row r="814" spans="1:25" ht="13.2"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row>
    <row r="815" spans="1:25" ht="13.2"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row>
    <row r="816" spans="1:25" ht="13.2"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row>
    <row r="817" spans="1:25" ht="13.2"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row>
    <row r="818" spans="1:25" ht="13.2"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row>
    <row r="819" spans="1:25" ht="13.2"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row>
    <row r="820" spans="1:25" ht="13.2"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row>
    <row r="821" spans="1:25" ht="13.2"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row>
    <row r="822" spans="1:25" ht="13.2"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row>
    <row r="823" spans="1:25" ht="13.2"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row>
    <row r="824" spans="1:25" ht="13.2"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row>
    <row r="825" spans="1:25" ht="13.2"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row>
    <row r="826" spans="1:25" ht="13.2"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row>
    <row r="827" spans="1:25" ht="13.2"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row>
    <row r="828" spans="1:25" ht="13.2"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row>
    <row r="829" spans="1:25" ht="13.2"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row>
    <row r="830" spans="1:25" ht="13.2"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row>
    <row r="831" spans="1:25" ht="13.2"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row>
    <row r="832" spans="1:25" ht="13.2"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row>
    <row r="833" spans="1:25" ht="13.2"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row>
    <row r="834" spans="1:25" ht="13.2"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row>
    <row r="835" spans="1:25" ht="13.2"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row>
    <row r="836" spans="1:25" ht="13.2"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row>
    <row r="837" spans="1:25" ht="13.2"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row>
    <row r="838" spans="1:25" ht="13.2"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row>
    <row r="839" spans="1:25" ht="13.2"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row>
    <row r="840" spans="1:25" ht="13.2"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row>
    <row r="841" spans="1:25" ht="13.2"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row>
    <row r="842" spans="1:25" ht="13.2"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row>
    <row r="843" spans="1:25" ht="13.2"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row>
    <row r="844" spans="1:25" ht="13.2"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row>
    <row r="845" spans="1:25" ht="13.2"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row>
    <row r="846" spans="1:25" ht="13.2"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row>
    <row r="847" spans="1:25" ht="13.2"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row>
    <row r="848" spans="1:25" ht="13.2"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row>
    <row r="849" spans="1:25" ht="13.2"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row>
    <row r="850" spans="1:25" ht="13.2"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row>
    <row r="851" spans="1:25" ht="13.2"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row>
    <row r="852" spans="1:25" ht="13.2"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row>
    <row r="853" spans="1:25" ht="13.2"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row>
    <row r="854" spans="1:25" ht="13.2"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row>
    <row r="855" spans="1:25" ht="13.2"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row>
    <row r="856" spans="1:25" ht="13.2"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row>
    <row r="857" spans="1:25" ht="13.2"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row>
    <row r="858" spans="1:25" ht="13.2"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row>
    <row r="859" spans="1:25" ht="13.2"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row>
    <row r="860" spans="1:25" ht="13.2"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row>
    <row r="861" spans="1:25" ht="13.2"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row>
    <row r="862" spans="1:25" ht="13.2"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row>
    <row r="863" spans="1:25" ht="13.2"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row>
    <row r="864" spans="1:25" ht="13.2"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row>
    <row r="865" spans="1:25" ht="13.2"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row>
    <row r="866" spans="1:25" ht="13.2"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row>
    <row r="867" spans="1:25" ht="13.2"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row>
    <row r="868" spans="1:25" ht="13.2"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row>
    <row r="869" spans="1:25" ht="13.2"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row>
    <row r="870" spans="1:25" ht="13.2"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row>
    <row r="871" spans="1:25" ht="13.2"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row>
    <row r="872" spans="1:25" ht="13.2"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row>
    <row r="873" spans="1:25" ht="13.2"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row>
    <row r="874" spans="1:25" ht="13.2"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row>
    <row r="875" spans="1:25" ht="13.2"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row>
    <row r="876" spans="1:25" ht="13.2"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row>
    <row r="877" spans="1:25" ht="13.2"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row>
    <row r="878" spans="1:25" ht="13.2"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row>
    <row r="879" spans="1:25" ht="13.2"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row>
    <row r="880" spans="1:25" ht="13.2"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row>
    <row r="881" spans="1:25" ht="13.2"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row>
    <row r="882" spans="1:25" ht="13.2"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row>
    <row r="883" spans="1:25" ht="13.2"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row>
    <row r="884" spans="1:25" ht="13.2"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row>
    <row r="885" spans="1:25" ht="13.2"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row>
    <row r="886" spans="1:25" ht="13.2"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row>
    <row r="887" spans="1:25" ht="13.2"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row>
    <row r="888" spans="1:25" ht="13.2"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row>
    <row r="889" spans="1:25" ht="13.2"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row>
    <row r="890" spans="1:25" ht="13.2"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row>
    <row r="891" spans="1:25" ht="13.2"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row>
    <row r="892" spans="1:25" ht="13.2"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row>
    <row r="893" spans="1:25" ht="13.2"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row>
    <row r="894" spans="1:25" ht="13.2"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row>
    <row r="895" spans="1:25" ht="13.2"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row>
    <row r="896" spans="1:25" ht="13.2"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row>
    <row r="897" spans="1:25" ht="13.2"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row>
    <row r="898" spans="1:25" ht="13.2"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row>
    <row r="899" spans="1:25" ht="13.2"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row>
    <row r="900" spans="1:25" ht="13.2"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row>
    <row r="901" spans="1:25" ht="13.2"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row>
    <row r="902" spans="1:25" ht="13.2"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row>
    <row r="903" spans="1:25" ht="13.2"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row>
    <row r="904" spans="1:25" ht="13.2"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row>
    <row r="905" spans="1:25" ht="13.2"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row>
    <row r="906" spans="1:25" ht="13.2"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row>
    <row r="907" spans="1:25" ht="13.2"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row>
    <row r="908" spans="1:25" ht="13.2"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row>
    <row r="909" spans="1:25" ht="13.2"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row>
    <row r="910" spans="1:25" ht="13.2"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row>
    <row r="911" spans="1:25" ht="13.2"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row>
    <row r="912" spans="1:25" ht="13.2"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row>
    <row r="913" spans="1:25" ht="13.2"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row>
    <row r="914" spans="1:25" ht="13.2"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row>
    <row r="915" spans="1:25" ht="13.2"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row>
    <row r="916" spans="1:25" ht="13.2"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row>
    <row r="917" spans="1:25" ht="13.2"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row>
    <row r="918" spans="1:25" ht="13.2"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row>
    <row r="919" spans="1:25" ht="13.2"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row>
    <row r="920" spans="1:25" ht="13.2"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row>
    <row r="921" spans="1:25" ht="13.2"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row>
    <row r="922" spans="1:25" ht="13.2"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row>
    <row r="923" spans="1:25" ht="13.2"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row>
    <row r="924" spans="1:25" ht="13.2"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row>
    <row r="925" spans="1:25" ht="13.2"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row>
    <row r="926" spans="1:25" ht="13.2"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row>
    <row r="927" spans="1:25" ht="13.2"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row>
    <row r="928" spans="1:25" ht="13.2"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row>
    <row r="929" spans="1:25" ht="13.2"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row>
    <row r="930" spans="1:25" ht="13.2"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row>
    <row r="931" spans="1:25" ht="13.2"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row>
    <row r="932" spans="1:25" ht="13.2"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row>
    <row r="933" spans="1:25" ht="13.2"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row>
    <row r="934" spans="1:25" ht="13.2"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row>
    <row r="935" spans="1:25" ht="13.2"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row>
    <row r="936" spans="1:25" ht="13.2"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row>
    <row r="937" spans="1:25" ht="13.2"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row>
    <row r="938" spans="1:25" ht="13.2"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row>
    <row r="939" spans="1:25" ht="13.2"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row>
    <row r="940" spans="1:25" ht="13.2"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row>
    <row r="941" spans="1:25" ht="13.2"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row>
    <row r="942" spans="1:25" ht="13.2"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row>
    <row r="943" spans="1:25" ht="13.2"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row>
    <row r="944" spans="1:25" ht="13.2"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row>
    <row r="945" spans="1:25" ht="13.2"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row>
    <row r="946" spans="1:25" ht="13.2"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row>
    <row r="947" spans="1:25" ht="13.2"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row>
    <row r="948" spans="1:25" ht="13.2"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row>
    <row r="949" spans="1:25" ht="13.2"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row>
    <row r="950" spans="1:25" ht="13.2"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row>
    <row r="951" spans="1:25" ht="13.2"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row>
    <row r="952" spans="1:25" ht="13.2"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row>
    <row r="953" spans="1:25" ht="13.2"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row>
    <row r="954" spans="1:25" ht="13.2"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row>
    <row r="955" spans="1:25" ht="13.2"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row>
    <row r="956" spans="1:25" ht="13.2"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row>
    <row r="957" spans="1:25" ht="13.2"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row>
    <row r="958" spans="1:25" ht="13.2"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row>
    <row r="959" spans="1:25" ht="13.2"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row>
    <row r="960" spans="1:25" ht="13.2"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row>
    <row r="961" spans="1:25" ht="13.2"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row>
    <row r="962" spans="1:25" ht="13.2"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row>
    <row r="963" spans="1:25" ht="13.2"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row>
    <row r="964" spans="1:25" ht="13.2"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row>
    <row r="965" spans="1:25" ht="13.2"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row>
    <row r="966" spans="1:25" ht="13.2"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row>
    <row r="967" spans="1:25" ht="13.2"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row>
    <row r="968" spans="1:25" ht="13.2"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row>
    <row r="969" spans="1:25" ht="13.2"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row>
    <row r="970" spans="1:25" ht="13.2"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row>
    <row r="971" spans="1:25" ht="13.2"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row>
    <row r="972" spans="1:25" ht="13.2"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row>
    <row r="973" spans="1:25" ht="13.2"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row>
    <row r="974" spans="1:25" ht="13.2"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row>
    <row r="975" spans="1:25" ht="13.2"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row>
    <row r="976" spans="1:25" ht="13.2"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row>
    <row r="977" spans="1:25" ht="13.2"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row>
    <row r="978" spans="1:25" ht="13.2"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row>
    <row r="979" spans="1:25" ht="13.2"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row>
    <row r="980" spans="1:25" ht="13.2"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row>
    <row r="981" spans="1:25" ht="13.2"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row>
    <row r="982" spans="1:25" ht="13.2"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row>
    <row r="983" spans="1:25" ht="13.2"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row>
    <row r="984" spans="1:25" ht="13.2"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row>
    <row r="985" spans="1:25" ht="13.2"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row>
    <row r="986" spans="1:25" ht="13.2"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row>
    <row r="987" spans="1:25" ht="13.2"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row>
    <row r="988" spans="1:25" ht="13.2"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row>
    <row r="989" spans="1:25" ht="13.2"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row>
    <row r="990" spans="1:25" ht="13.2"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row>
    <row r="991" spans="1:25" ht="13.2"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row>
    <row r="992" spans="1:25" ht="13.2"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row>
    <row r="993" spans="1:25" ht="13.2"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row>
    <row r="994" spans="1:25" ht="13.2"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row>
    <row r="995" spans="1:25" ht="13.2"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row>
    <row r="996" spans="1:25" ht="13.2"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row>
    <row r="997" spans="1:25" ht="13.2"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row>
    <row r="998" spans="1:25" ht="13.2"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row>
  </sheetData>
  <mergeCells count="3">
    <mergeCell ref="A2:B2"/>
    <mergeCell ref="A3:B3"/>
    <mergeCell ref="A4:B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4"/>
  <sheetViews>
    <sheetView workbookViewId="0"/>
  </sheetViews>
  <sheetFormatPr defaultColWidth="14.44140625" defaultRowHeight="15.75" customHeight="1" x14ac:dyDescent="0.25"/>
  <cols>
    <col min="1" max="1" width="20.44140625" customWidth="1"/>
    <col min="2" max="2" width="23" customWidth="1"/>
    <col min="3" max="4" width="24.44140625" customWidth="1"/>
    <col min="5" max="5" width="23.44140625" customWidth="1"/>
    <col min="6" max="6" width="19.44140625" customWidth="1"/>
    <col min="7" max="7" width="20.44140625" customWidth="1"/>
  </cols>
  <sheetData>
    <row r="1" spans="1:26" ht="15.75" customHeight="1" x14ac:dyDescent="0.25">
      <c r="A1" s="1" t="s">
        <v>0</v>
      </c>
      <c r="B1" s="1" t="s">
        <v>2</v>
      </c>
      <c r="C1" s="1" t="s">
        <v>3</v>
      </c>
      <c r="D1" s="1" t="s">
        <v>4</v>
      </c>
      <c r="E1" s="1" t="s">
        <v>5</v>
      </c>
      <c r="F1" s="1" t="s">
        <v>6</v>
      </c>
      <c r="G1" s="2"/>
      <c r="H1" s="2"/>
      <c r="I1" s="2"/>
      <c r="J1" s="2"/>
      <c r="K1" s="2"/>
      <c r="L1" s="2"/>
      <c r="M1" s="2"/>
      <c r="N1" s="2"/>
      <c r="O1" s="2"/>
      <c r="P1" s="2"/>
      <c r="Q1" s="2"/>
      <c r="R1" s="2"/>
      <c r="S1" s="2"/>
      <c r="T1" s="2"/>
      <c r="U1" s="2"/>
      <c r="V1" s="2"/>
      <c r="W1" s="2"/>
      <c r="X1" s="2"/>
      <c r="Y1" s="2"/>
      <c r="Z1" s="2"/>
    </row>
    <row r="2" spans="1:26" ht="15.75" customHeight="1" x14ac:dyDescent="0.25">
      <c r="A2" s="3" t="s">
        <v>9</v>
      </c>
      <c r="B2" s="4">
        <v>220</v>
      </c>
      <c r="C2" s="5">
        <v>14</v>
      </c>
      <c r="D2" s="6">
        <f>IF(B2&lt;75,1,2)</f>
        <v>2</v>
      </c>
      <c r="E2" s="6">
        <f>B2*D2</f>
        <v>440</v>
      </c>
      <c r="F2" s="6">
        <f>B2*C2</f>
        <v>3080</v>
      </c>
      <c r="I2" s="3"/>
      <c r="J2" s="3"/>
    </row>
    <row r="3" spans="1:26" ht="15.75" customHeight="1" x14ac:dyDescent="0.25">
      <c r="A3" s="3"/>
      <c r="C3" s="8"/>
      <c r="D3" s="3"/>
      <c r="E3" s="10" t="s">
        <v>7</v>
      </c>
      <c r="F3" s="20">
        <f>F2</f>
        <v>3080</v>
      </c>
      <c r="J3" s="3"/>
    </row>
    <row r="4" spans="1:26" ht="15.75" customHeight="1" x14ac:dyDescent="0.25">
      <c r="A4" s="14"/>
      <c r="B4" s="14"/>
      <c r="C4" s="14"/>
      <c r="D4" s="14"/>
      <c r="E4" s="14"/>
      <c r="F4" s="14"/>
      <c r="J4" s="3"/>
    </row>
    <row r="5" spans="1:26" ht="15.75" customHeight="1" x14ac:dyDescent="0.25">
      <c r="A5" s="1" t="s">
        <v>14</v>
      </c>
      <c r="B5" s="1" t="s">
        <v>12</v>
      </c>
      <c r="C5" s="1" t="s">
        <v>3</v>
      </c>
      <c r="D5" s="1" t="s">
        <v>6</v>
      </c>
      <c r="E5" s="14"/>
      <c r="F5" s="14"/>
      <c r="J5" s="3"/>
    </row>
    <row r="6" spans="1:26" ht="15.75" customHeight="1" x14ac:dyDescent="0.25">
      <c r="A6" s="3" t="s">
        <v>37</v>
      </c>
      <c r="B6" s="4">
        <f>B2*1</f>
        <v>220</v>
      </c>
      <c r="C6" s="5">
        <v>0.82</v>
      </c>
      <c r="D6" s="5">
        <f t="shared" ref="D6:D7" si="0">B6*C6</f>
        <v>180.39999999999998</v>
      </c>
      <c r="E6" s="3"/>
      <c r="J6" s="3"/>
    </row>
    <row r="7" spans="1:26" ht="15.75" customHeight="1" x14ac:dyDescent="0.25">
      <c r="A7" s="3" t="s">
        <v>40</v>
      </c>
      <c r="B7" s="7">
        <f>B2*7</f>
        <v>1540</v>
      </c>
      <c r="C7" s="21">
        <v>0.1</v>
      </c>
      <c r="D7" s="21">
        <f t="shared" si="0"/>
        <v>154</v>
      </c>
      <c r="E7" s="3"/>
      <c r="J7" s="3"/>
    </row>
    <row r="8" spans="1:26" ht="15.75" customHeight="1" x14ac:dyDescent="0.25">
      <c r="A8" s="14"/>
      <c r="B8" s="14"/>
      <c r="C8" s="10" t="s">
        <v>7</v>
      </c>
      <c r="D8" s="22">
        <f>SUM(D6:D7)</f>
        <v>334.4</v>
      </c>
      <c r="E8" s="14"/>
      <c r="F8" s="14"/>
      <c r="G8" s="2"/>
      <c r="H8" s="2"/>
      <c r="I8" s="2"/>
      <c r="J8" s="3"/>
      <c r="K8" s="2"/>
      <c r="L8" s="2"/>
      <c r="M8" s="2"/>
      <c r="N8" s="2"/>
      <c r="O8" s="2"/>
      <c r="P8" s="2"/>
      <c r="Q8" s="2"/>
      <c r="R8" s="2"/>
      <c r="S8" s="2"/>
      <c r="T8" s="2"/>
      <c r="U8" s="2"/>
      <c r="V8" s="2"/>
      <c r="W8" s="2"/>
      <c r="X8" s="2"/>
      <c r="Y8" s="2"/>
      <c r="Z8" s="2"/>
    </row>
    <row r="9" spans="1:26" ht="15.75" customHeight="1" x14ac:dyDescent="0.25">
      <c r="A9" s="14"/>
      <c r="B9" s="14"/>
      <c r="C9" s="14"/>
      <c r="D9" s="14"/>
      <c r="E9" s="14"/>
      <c r="F9" s="14"/>
      <c r="G9" s="2"/>
      <c r="H9" s="2"/>
      <c r="I9" s="2"/>
      <c r="J9" s="3"/>
      <c r="K9" s="2"/>
      <c r="L9" s="2"/>
      <c r="M9" s="2"/>
      <c r="N9" s="2"/>
      <c r="O9" s="2"/>
      <c r="P9" s="2"/>
      <c r="Q9" s="2"/>
      <c r="R9" s="2"/>
      <c r="S9" s="2"/>
      <c r="T9" s="2"/>
      <c r="U9" s="2"/>
      <c r="V9" s="2"/>
      <c r="W9" s="2"/>
      <c r="X9" s="2"/>
      <c r="Y9" s="2"/>
      <c r="Z9" s="2"/>
    </row>
    <row r="10" spans="1:26" ht="15.75" customHeight="1" x14ac:dyDescent="0.25">
      <c r="A10" s="1" t="s">
        <v>11</v>
      </c>
      <c r="B10" s="1" t="s">
        <v>12</v>
      </c>
      <c r="C10" s="1" t="s">
        <v>3</v>
      </c>
      <c r="D10" s="1" t="s">
        <v>6</v>
      </c>
      <c r="E10" s="14"/>
      <c r="F10" s="14"/>
      <c r="G10" s="2"/>
      <c r="H10" s="2"/>
      <c r="I10" s="2"/>
      <c r="J10" s="3"/>
      <c r="K10" s="2"/>
      <c r="L10" s="2"/>
      <c r="M10" s="2"/>
      <c r="N10" s="2"/>
      <c r="O10" s="2"/>
      <c r="P10" s="2"/>
      <c r="Q10" s="2"/>
      <c r="R10" s="2"/>
      <c r="S10" s="2"/>
      <c r="T10" s="2"/>
      <c r="U10" s="2"/>
      <c r="V10" s="2"/>
      <c r="W10" s="2"/>
      <c r="X10" s="2"/>
      <c r="Y10" s="2"/>
      <c r="Z10" s="2"/>
    </row>
    <row r="11" spans="1:26" ht="15.75" customHeight="1" x14ac:dyDescent="0.25">
      <c r="A11" s="4" t="s">
        <v>52</v>
      </c>
      <c r="B11" s="4">
        <v>1</v>
      </c>
      <c r="C11" s="5">
        <v>0.01</v>
      </c>
      <c r="D11" s="5">
        <f>B2*C11</f>
        <v>2.2000000000000002</v>
      </c>
      <c r="E11" s="14"/>
      <c r="F11" s="14"/>
      <c r="G11" s="2"/>
      <c r="H11" s="2"/>
      <c r="I11" s="2"/>
      <c r="J11" s="3"/>
      <c r="K11" s="2"/>
      <c r="L11" s="2"/>
      <c r="M11" s="2"/>
      <c r="N11" s="2"/>
      <c r="O11" s="2"/>
      <c r="P11" s="2"/>
      <c r="Q11" s="2"/>
      <c r="R11" s="2"/>
      <c r="S11" s="2"/>
      <c r="T11" s="2"/>
      <c r="U11" s="2"/>
      <c r="V11" s="2"/>
      <c r="W11" s="2"/>
      <c r="X11" s="2"/>
      <c r="Y11" s="2"/>
      <c r="Z11" s="2"/>
    </row>
    <row r="12" spans="1:26" ht="15.75" customHeight="1" x14ac:dyDescent="0.25">
      <c r="A12" s="4" t="s">
        <v>56</v>
      </c>
      <c r="B12" s="4">
        <v>1</v>
      </c>
      <c r="C12" s="5">
        <v>13.64</v>
      </c>
      <c r="D12" s="5">
        <f>B2*C12</f>
        <v>3000.8</v>
      </c>
      <c r="E12" s="4"/>
      <c r="F12" s="14"/>
      <c r="G12" s="2"/>
      <c r="H12" s="2"/>
      <c r="I12" s="2"/>
      <c r="J12" s="3"/>
      <c r="K12" s="2"/>
      <c r="L12" s="2"/>
      <c r="M12" s="2"/>
      <c r="N12" s="2"/>
      <c r="O12" s="2"/>
      <c r="P12" s="2"/>
      <c r="Q12" s="2"/>
      <c r="R12" s="2"/>
      <c r="S12" s="2"/>
      <c r="T12" s="2"/>
      <c r="U12" s="2"/>
      <c r="V12" s="2"/>
      <c r="W12" s="2"/>
      <c r="X12" s="2"/>
      <c r="Y12" s="2"/>
      <c r="Z12" s="2"/>
    </row>
    <row r="13" spans="1:26" ht="15.75" customHeight="1" x14ac:dyDescent="0.25">
      <c r="A13" s="4" t="s">
        <v>62</v>
      </c>
      <c r="B13" s="4">
        <v>3</v>
      </c>
      <c r="C13" s="5">
        <v>1.32</v>
      </c>
      <c r="D13" s="5">
        <f>B2*C13</f>
        <v>290.40000000000003</v>
      </c>
      <c r="E13" s="14"/>
      <c r="F13" s="14"/>
      <c r="G13" s="2"/>
      <c r="H13" s="2"/>
      <c r="I13" s="2"/>
      <c r="J13" s="3"/>
      <c r="K13" s="2"/>
      <c r="L13" s="2"/>
      <c r="M13" s="2"/>
      <c r="N13" s="2"/>
      <c r="O13" s="2"/>
      <c r="P13" s="2"/>
      <c r="Q13" s="2"/>
      <c r="R13" s="2"/>
      <c r="S13" s="2"/>
      <c r="T13" s="2"/>
      <c r="U13" s="2"/>
      <c r="V13" s="2"/>
      <c r="W13" s="2"/>
      <c r="X13" s="2"/>
      <c r="Y13" s="2"/>
      <c r="Z13" s="2"/>
    </row>
    <row r="14" spans="1:26" ht="15.75" customHeight="1" x14ac:dyDescent="0.25">
      <c r="A14" s="4" t="s">
        <v>66</v>
      </c>
      <c r="B14" s="4">
        <v>36</v>
      </c>
      <c r="C14" s="5">
        <v>3.27</v>
      </c>
      <c r="D14" s="5">
        <f>C14*B2</f>
        <v>719.4</v>
      </c>
      <c r="E14" s="14"/>
      <c r="F14" s="14"/>
      <c r="G14" s="2"/>
      <c r="H14" s="2"/>
      <c r="I14" s="2"/>
      <c r="J14" s="3"/>
      <c r="K14" s="2"/>
      <c r="L14" s="2"/>
      <c r="M14" s="2"/>
      <c r="N14" s="2"/>
      <c r="O14" s="2"/>
      <c r="P14" s="2"/>
      <c r="Q14" s="2"/>
      <c r="R14" s="2"/>
      <c r="S14" s="2"/>
      <c r="T14" s="2"/>
      <c r="U14" s="2"/>
      <c r="V14" s="2"/>
      <c r="W14" s="2"/>
      <c r="X14" s="2"/>
      <c r="Y14" s="2"/>
      <c r="Z14" s="2"/>
    </row>
    <row r="15" spans="1:26" ht="15.75" customHeight="1" x14ac:dyDescent="0.25">
      <c r="A15" s="4"/>
      <c r="B15" s="4"/>
      <c r="C15" s="10" t="s">
        <v>7</v>
      </c>
      <c r="D15" s="22">
        <f>SUM(D11:D14)</f>
        <v>4012.8</v>
      </c>
      <c r="E15" s="14"/>
      <c r="F15" s="14"/>
      <c r="G15" s="2"/>
      <c r="H15" s="2"/>
      <c r="I15" s="2"/>
      <c r="J15" s="3"/>
      <c r="K15" s="2"/>
      <c r="L15" s="2"/>
      <c r="M15" s="2"/>
      <c r="N15" s="2"/>
      <c r="O15" s="2"/>
      <c r="P15" s="2"/>
      <c r="Q15" s="2"/>
      <c r="R15" s="2"/>
      <c r="S15" s="2"/>
      <c r="T15" s="2"/>
      <c r="U15" s="2"/>
      <c r="V15" s="2"/>
      <c r="W15" s="2"/>
      <c r="X15" s="2"/>
      <c r="Y15" s="2"/>
      <c r="Z15" s="2"/>
    </row>
    <row r="16" spans="1:26" ht="15.75" customHeight="1" x14ac:dyDescent="0.25">
      <c r="A16" s="4"/>
      <c r="B16" s="4"/>
      <c r="C16" s="4"/>
      <c r="D16" s="4"/>
      <c r="E16" s="14"/>
      <c r="F16" s="14"/>
      <c r="G16" s="2"/>
      <c r="H16" s="2"/>
      <c r="I16" s="2"/>
      <c r="J16" s="3"/>
      <c r="K16" s="2"/>
      <c r="L16" s="2"/>
      <c r="M16" s="2"/>
      <c r="N16" s="2"/>
      <c r="O16" s="2"/>
      <c r="P16" s="2"/>
      <c r="Q16" s="2"/>
      <c r="R16" s="2"/>
      <c r="S16" s="2"/>
      <c r="T16" s="2"/>
      <c r="U16" s="2"/>
      <c r="V16" s="2"/>
      <c r="W16" s="2"/>
      <c r="X16" s="2"/>
      <c r="Y16" s="2"/>
      <c r="Z16" s="2"/>
    </row>
    <row r="17" spans="1:26" ht="15.75" customHeight="1" x14ac:dyDescent="0.25">
      <c r="A17" s="1" t="s">
        <v>19</v>
      </c>
      <c r="B17" s="1" t="s">
        <v>20</v>
      </c>
      <c r="C17" s="1" t="s">
        <v>21</v>
      </c>
      <c r="D17" s="1" t="s">
        <v>22</v>
      </c>
      <c r="E17" s="1" t="s">
        <v>6</v>
      </c>
      <c r="F17" s="2"/>
      <c r="G17" s="2"/>
      <c r="H17" s="2"/>
      <c r="I17" s="3"/>
      <c r="J17" s="2"/>
      <c r="K17" s="2"/>
      <c r="L17" s="2"/>
      <c r="M17" s="2"/>
      <c r="N17" s="2"/>
      <c r="O17" s="2"/>
      <c r="P17" s="2"/>
      <c r="Q17" s="2"/>
      <c r="R17" s="2"/>
      <c r="S17" s="2"/>
      <c r="T17" s="2"/>
      <c r="U17" s="2"/>
      <c r="V17" s="2"/>
      <c r="W17" s="2"/>
      <c r="X17" s="2"/>
      <c r="Y17" s="2"/>
    </row>
    <row r="18" spans="1:26" ht="15.75" customHeight="1" x14ac:dyDescent="0.25">
      <c r="A18" s="3" t="s">
        <v>77</v>
      </c>
      <c r="B18" s="4">
        <v>30</v>
      </c>
      <c r="C18" s="7">
        <f>(B2*B18)/60</f>
        <v>110</v>
      </c>
      <c r="D18" s="5">
        <v>11</v>
      </c>
      <c r="E18" s="6">
        <f t="shared" ref="E18:E20" si="1">C18*D18</f>
        <v>1210</v>
      </c>
      <c r="I18" s="3"/>
    </row>
    <row r="19" spans="1:26" ht="15.75" customHeight="1" x14ac:dyDescent="0.25">
      <c r="A19" s="3" t="s">
        <v>78</v>
      </c>
      <c r="B19" s="4">
        <v>30</v>
      </c>
      <c r="C19" s="23">
        <f>(B2*B19)/60</f>
        <v>110</v>
      </c>
      <c r="D19" s="21">
        <v>11</v>
      </c>
      <c r="E19" s="24">
        <f t="shared" si="1"/>
        <v>1210</v>
      </c>
      <c r="I19" s="3"/>
    </row>
    <row r="20" spans="1:26" ht="15.75" customHeight="1" x14ac:dyDescent="0.25">
      <c r="A20" s="3" t="s">
        <v>79</v>
      </c>
      <c r="B20" s="4">
        <v>6</v>
      </c>
      <c r="C20" s="7">
        <f>(B2*B20)/60</f>
        <v>22</v>
      </c>
      <c r="D20" s="21">
        <v>11</v>
      </c>
      <c r="E20" s="24">
        <f t="shared" si="1"/>
        <v>242</v>
      </c>
      <c r="I20" s="3"/>
    </row>
    <row r="21" spans="1:26" ht="15.75" customHeight="1" x14ac:dyDescent="0.25">
      <c r="D21" s="10" t="s">
        <v>7</v>
      </c>
      <c r="E21" s="20">
        <f>SUM(E18:E20)</f>
        <v>2662</v>
      </c>
      <c r="J21" s="3"/>
    </row>
    <row r="22" spans="1:26" ht="15.75" customHeight="1" x14ac:dyDescent="0.25">
      <c r="A22" s="16"/>
      <c r="B22" s="17"/>
      <c r="C22" s="17"/>
      <c r="D22" s="17"/>
      <c r="E22" s="16"/>
      <c r="F22" s="17"/>
      <c r="G22" s="17"/>
      <c r="H22" s="17"/>
      <c r="I22" s="17"/>
      <c r="J22" s="3"/>
      <c r="K22" s="17"/>
      <c r="L22" s="17"/>
      <c r="M22" s="17"/>
      <c r="N22" s="17"/>
      <c r="O22" s="17"/>
      <c r="P22" s="17"/>
      <c r="Q22" s="17"/>
      <c r="R22" s="17"/>
      <c r="S22" s="17"/>
      <c r="T22" s="17"/>
      <c r="U22" s="17"/>
      <c r="V22" s="17"/>
      <c r="W22" s="17"/>
      <c r="X22" s="17"/>
      <c r="Y22" s="17"/>
      <c r="Z22" s="17"/>
    </row>
    <row r="23" spans="1:26" ht="15.75" customHeight="1" x14ac:dyDescent="0.25">
      <c r="A23" s="16"/>
      <c r="B23" s="17"/>
      <c r="C23" s="17"/>
      <c r="D23" s="17"/>
      <c r="E23" s="18" t="s">
        <v>26</v>
      </c>
      <c r="F23" s="25">
        <f>F3+D8+E21+D15</f>
        <v>10089.200000000001</v>
      </c>
      <c r="G23" s="17"/>
      <c r="H23" s="17"/>
      <c r="I23" s="17"/>
      <c r="J23" s="3"/>
      <c r="K23" s="17"/>
      <c r="L23" s="17"/>
      <c r="M23" s="17"/>
      <c r="N23" s="17"/>
      <c r="O23" s="17"/>
      <c r="P23" s="17"/>
      <c r="Q23" s="17"/>
      <c r="R23" s="17"/>
      <c r="S23" s="17"/>
      <c r="T23" s="17"/>
      <c r="U23" s="17"/>
      <c r="V23" s="17"/>
      <c r="W23" s="17"/>
      <c r="X23" s="17"/>
      <c r="Y23" s="17"/>
      <c r="Z23" s="17"/>
    </row>
    <row r="24" spans="1:26" ht="15.75" customHeight="1" x14ac:dyDescent="0.25">
      <c r="E24" s="14" t="s">
        <v>80</v>
      </c>
      <c r="F24" s="26">
        <f>F23/B2</f>
        <v>45.860000000000007</v>
      </c>
      <c r="J24" s="3"/>
    </row>
  </sheetData>
  <pageMargins left="0.75" right="0.75" top="1" bottom="1" header="0.5" footer="0.5"/>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workbookViewId="0"/>
  </sheetViews>
  <sheetFormatPr defaultColWidth="14.44140625" defaultRowHeight="15.75" customHeight="1" x14ac:dyDescent="0.25"/>
  <cols>
    <col min="1" max="1" width="19.44140625" customWidth="1"/>
    <col min="2" max="2" width="23" customWidth="1"/>
    <col min="3" max="4" width="24.44140625" customWidth="1"/>
    <col min="5" max="5" width="23.44140625" customWidth="1"/>
    <col min="6" max="6" width="19.44140625" customWidth="1"/>
    <col min="7" max="7" width="20.44140625" customWidth="1"/>
  </cols>
  <sheetData>
    <row r="1" spans="1:26" ht="15.75" customHeight="1" x14ac:dyDescent="0.25">
      <c r="A1" s="1" t="s">
        <v>0</v>
      </c>
      <c r="B1" s="1" t="s">
        <v>2</v>
      </c>
      <c r="C1" s="1" t="s">
        <v>3</v>
      </c>
      <c r="D1" s="1" t="s">
        <v>4</v>
      </c>
      <c r="E1" s="1" t="s">
        <v>5</v>
      </c>
      <c r="F1" s="1" t="s">
        <v>6</v>
      </c>
      <c r="G1" s="2"/>
      <c r="H1" s="2"/>
      <c r="I1" s="2"/>
      <c r="J1" s="2"/>
      <c r="K1" s="2"/>
      <c r="L1" s="2"/>
      <c r="M1" s="2"/>
      <c r="N1" s="2"/>
      <c r="O1" s="2"/>
      <c r="P1" s="2"/>
      <c r="Q1" s="2"/>
      <c r="R1" s="2"/>
      <c r="S1" s="2"/>
      <c r="T1" s="2"/>
      <c r="U1" s="2"/>
      <c r="V1" s="2"/>
      <c r="W1" s="2"/>
      <c r="X1" s="2"/>
      <c r="Y1" s="2"/>
      <c r="Z1" s="2"/>
    </row>
    <row r="2" spans="1:26" ht="15.75" customHeight="1" x14ac:dyDescent="0.25">
      <c r="A2" s="3"/>
      <c r="B2" s="4"/>
      <c r="C2" s="5"/>
      <c r="D2" s="6"/>
      <c r="E2" s="7"/>
      <c r="F2" s="7"/>
      <c r="I2" s="3"/>
      <c r="J2" s="3"/>
    </row>
    <row r="3" spans="1:26" ht="15.75" customHeight="1" x14ac:dyDescent="0.25">
      <c r="A3" s="3"/>
      <c r="C3" s="8"/>
      <c r="D3" s="3"/>
      <c r="E3" s="10" t="s">
        <v>7</v>
      </c>
      <c r="F3" s="12">
        <f>F2</f>
        <v>0</v>
      </c>
      <c r="J3" s="3"/>
    </row>
    <row r="4" spans="1:26" ht="15.75" customHeight="1" x14ac:dyDescent="0.25">
      <c r="A4" s="14"/>
      <c r="B4" s="14"/>
      <c r="C4" s="14"/>
      <c r="D4" s="14"/>
      <c r="E4" s="14"/>
      <c r="F4" s="14"/>
      <c r="J4" s="3"/>
    </row>
    <row r="5" spans="1:26" ht="15.75" customHeight="1" x14ac:dyDescent="0.25">
      <c r="A5" s="1" t="s">
        <v>11</v>
      </c>
      <c r="B5" s="1" t="s">
        <v>12</v>
      </c>
      <c r="C5" s="1" t="s">
        <v>3</v>
      </c>
      <c r="D5" s="1" t="s">
        <v>6</v>
      </c>
      <c r="E5" s="14"/>
      <c r="F5" s="14"/>
      <c r="J5" s="3"/>
    </row>
    <row r="6" spans="1:26" ht="15.75" customHeight="1" x14ac:dyDescent="0.25">
      <c r="A6" s="4"/>
      <c r="B6" s="4"/>
      <c r="C6" s="4"/>
      <c r="D6" s="4"/>
      <c r="E6" s="14"/>
      <c r="F6" s="14"/>
      <c r="J6" s="3"/>
    </row>
    <row r="7" spans="1:26" ht="15.75" customHeight="1" x14ac:dyDescent="0.25">
      <c r="A7" s="4"/>
      <c r="B7" s="4"/>
      <c r="C7" s="10" t="s">
        <v>7</v>
      </c>
      <c r="D7" s="10"/>
      <c r="E7" s="4"/>
      <c r="F7" s="14"/>
      <c r="J7" s="3"/>
    </row>
    <row r="8" spans="1:26" ht="15.75" customHeight="1" x14ac:dyDescent="0.25">
      <c r="A8" s="4"/>
      <c r="B8" s="4"/>
      <c r="C8" s="4"/>
      <c r="D8" s="4"/>
      <c r="E8" s="14"/>
      <c r="F8" s="14"/>
      <c r="J8" s="3"/>
    </row>
    <row r="9" spans="1:26" ht="15.75" customHeight="1" x14ac:dyDescent="0.25">
      <c r="A9" s="1" t="s">
        <v>14</v>
      </c>
      <c r="B9" s="1" t="s">
        <v>12</v>
      </c>
      <c r="C9" s="1" t="s">
        <v>3</v>
      </c>
      <c r="D9" s="1" t="s">
        <v>6</v>
      </c>
      <c r="E9" s="14"/>
      <c r="F9" s="14"/>
      <c r="J9" s="3"/>
    </row>
    <row r="10" spans="1:26" ht="15.75" customHeight="1" x14ac:dyDescent="0.25">
      <c r="A10" s="3"/>
      <c r="B10" s="4"/>
      <c r="C10" s="5"/>
      <c r="D10" s="5"/>
      <c r="E10" s="3"/>
      <c r="J10" s="3"/>
    </row>
    <row r="11" spans="1:26" ht="15.75" customHeight="1" x14ac:dyDescent="0.25">
      <c r="A11" s="14"/>
      <c r="B11" s="14"/>
      <c r="C11" s="10" t="s">
        <v>7</v>
      </c>
      <c r="D11" s="10"/>
      <c r="E11" s="14"/>
      <c r="F11" s="14"/>
      <c r="G11" s="2"/>
      <c r="H11" s="2"/>
      <c r="I11" s="2"/>
      <c r="J11" s="3"/>
      <c r="K11" s="2"/>
      <c r="L11" s="2"/>
      <c r="M11" s="2"/>
      <c r="N11" s="2"/>
      <c r="O11" s="2"/>
      <c r="P11" s="2"/>
      <c r="Q11" s="2"/>
      <c r="R11" s="2"/>
      <c r="S11" s="2"/>
      <c r="T11" s="2"/>
      <c r="U11" s="2"/>
      <c r="V11" s="2"/>
      <c r="W11" s="2"/>
      <c r="X11" s="2"/>
      <c r="Y11" s="2"/>
      <c r="Z11" s="2"/>
    </row>
    <row r="12" spans="1:26" ht="15.75" customHeight="1" x14ac:dyDescent="0.25">
      <c r="A12" s="14"/>
      <c r="B12" s="14"/>
      <c r="C12" s="14"/>
      <c r="D12" s="14"/>
      <c r="E12" s="14"/>
      <c r="F12" s="14"/>
      <c r="G12" s="2"/>
      <c r="H12" s="2"/>
      <c r="I12" s="2"/>
      <c r="J12" s="3"/>
      <c r="K12" s="2"/>
      <c r="L12" s="2"/>
      <c r="M12" s="2"/>
      <c r="N12" s="2"/>
      <c r="O12" s="2"/>
      <c r="P12" s="2"/>
      <c r="Q12" s="2"/>
      <c r="R12" s="2"/>
      <c r="S12" s="2"/>
      <c r="T12" s="2"/>
      <c r="U12" s="2"/>
      <c r="V12" s="2"/>
      <c r="W12" s="2"/>
      <c r="X12" s="2"/>
      <c r="Y12" s="2"/>
      <c r="Z12" s="2"/>
    </row>
    <row r="13" spans="1:26" ht="15.75" customHeight="1" x14ac:dyDescent="0.25">
      <c r="A13" s="1" t="s">
        <v>19</v>
      </c>
      <c r="B13" s="1" t="s">
        <v>20</v>
      </c>
      <c r="C13" s="1" t="s">
        <v>21</v>
      </c>
      <c r="D13" s="1" t="s">
        <v>22</v>
      </c>
      <c r="E13" s="1" t="s">
        <v>6</v>
      </c>
      <c r="F13" s="2"/>
      <c r="G13" s="2"/>
      <c r="H13" s="2"/>
      <c r="I13" s="3"/>
      <c r="J13" s="2"/>
      <c r="K13" s="2"/>
      <c r="L13" s="2"/>
      <c r="M13" s="2"/>
      <c r="N13" s="2"/>
      <c r="O13" s="2"/>
      <c r="P13" s="2"/>
      <c r="Q13" s="2"/>
      <c r="R13" s="2"/>
      <c r="S13" s="2"/>
      <c r="T13" s="2"/>
      <c r="U13" s="2"/>
      <c r="V13" s="2"/>
      <c r="W13" s="2"/>
      <c r="X13" s="2"/>
      <c r="Y13" s="2"/>
    </row>
    <row r="14" spans="1:26" ht="15.75" customHeight="1" x14ac:dyDescent="0.25">
      <c r="A14" s="3"/>
      <c r="B14" s="4"/>
      <c r="C14" s="7"/>
      <c r="D14" s="5"/>
      <c r="E14" s="7"/>
      <c r="I14" s="3"/>
    </row>
    <row r="15" spans="1:26" ht="15.75" customHeight="1" x14ac:dyDescent="0.25">
      <c r="D15" s="10" t="s">
        <v>7</v>
      </c>
      <c r="E15" s="12"/>
      <c r="J15" s="3"/>
    </row>
    <row r="16" spans="1:26" ht="15.75" customHeight="1" x14ac:dyDescent="0.25">
      <c r="A16" s="16"/>
      <c r="B16" s="17"/>
      <c r="C16" s="17"/>
      <c r="D16" s="17"/>
      <c r="E16" s="16"/>
      <c r="F16" s="17"/>
      <c r="G16" s="17"/>
      <c r="H16" s="17"/>
      <c r="I16" s="17"/>
      <c r="J16" s="3"/>
      <c r="K16" s="17"/>
      <c r="L16" s="17"/>
      <c r="M16" s="17"/>
      <c r="N16" s="17"/>
      <c r="O16" s="17"/>
      <c r="P16" s="17"/>
      <c r="Q16" s="17"/>
      <c r="R16" s="17"/>
      <c r="S16" s="17"/>
      <c r="T16" s="17"/>
      <c r="U16" s="17"/>
      <c r="V16" s="17"/>
      <c r="W16" s="17"/>
      <c r="X16" s="17"/>
      <c r="Y16" s="17"/>
      <c r="Z16" s="17"/>
    </row>
    <row r="17" spans="1:26" ht="15.75" customHeight="1" x14ac:dyDescent="0.25">
      <c r="A17" s="16"/>
      <c r="B17" s="17"/>
      <c r="C17" s="17"/>
      <c r="D17" s="17"/>
      <c r="E17" s="18" t="s">
        <v>26</v>
      </c>
      <c r="F17" s="19"/>
      <c r="G17" s="17"/>
      <c r="H17" s="17"/>
      <c r="I17" s="17"/>
      <c r="J17" s="3"/>
      <c r="K17" s="17"/>
      <c r="L17" s="17"/>
      <c r="M17" s="17"/>
      <c r="N17" s="17"/>
      <c r="O17" s="17"/>
      <c r="P17" s="17"/>
      <c r="Q17" s="17"/>
      <c r="R17" s="17"/>
      <c r="S17" s="17"/>
      <c r="T17" s="17"/>
      <c r="U17" s="17"/>
      <c r="V17" s="17"/>
      <c r="W17" s="17"/>
      <c r="X17" s="17"/>
      <c r="Y17" s="17"/>
      <c r="Z17" s="17"/>
    </row>
    <row r="18" spans="1:26" ht="15.75" customHeight="1" x14ac:dyDescent="0.25">
      <c r="J18" s="3"/>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AC Restaurants Cost Model</vt:lpstr>
      <vt:lpstr>Blank Cost Model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dc:creator>
  <cp:lastModifiedBy>JJ Richardson</cp:lastModifiedBy>
  <dcterms:created xsi:type="dcterms:W3CDTF">2018-05-22T16:11:03Z</dcterms:created>
  <dcterms:modified xsi:type="dcterms:W3CDTF">2018-06-21T19:43:24Z</dcterms:modified>
</cp:coreProperties>
</file>